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Klienci\Samorządy\Mogielnica Gmina\PRZETARG 2018-\SIWZ\"/>
    </mc:Choice>
  </mc:AlternateContent>
  <bookViews>
    <workbookView xWindow="6855" yWindow="105" windowWidth="9645" windowHeight="8670" tabRatio="747"/>
  </bookViews>
  <sheets>
    <sheet name="informacje ogólne" sheetId="1" r:id="rId1"/>
    <sheet name="budynki" sheetId="2" r:id="rId2"/>
    <sheet name="elektronika" sheetId="12" r:id="rId3"/>
    <sheet name="Pojazdy" sheetId="14" r:id="rId4"/>
    <sheet name="środki trwałe" sheetId="5" r:id="rId5"/>
    <sheet name="szkody" sheetId="17" r:id="rId6"/>
    <sheet name="lokalizacje" sheetId="6" r:id="rId7"/>
  </sheets>
  <definedNames>
    <definedName name="Excel_BuiltIn__FilterDatabase" localSheetId="2">elektronika!$A$4:$IR$4</definedName>
    <definedName name="Excel_BuiltIn_Print_Area_5" localSheetId="5">#REF!</definedName>
    <definedName name="Excel_BuiltIn_Print_Area_5">#REF!</definedName>
    <definedName name="_xlnm.Print_Area" localSheetId="1">budynki!$A$1:$V$109</definedName>
    <definedName name="_xlnm.Print_Area" localSheetId="2">elektronika!$A$1:$D$178</definedName>
    <definedName name="_xlnm.Print_Area" localSheetId="0">'informacje ogólne'!$A$1:$I$15</definedName>
    <definedName name="_xlnm.Print_Area" localSheetId="4">'środki trwałe'!$A$1:$E$17</definedName>
  </definedNames>
  <calcPr calcId="152511"/>
</workbook>
</file>

<file path=xl/calcChain.xml><?xml version="1.0" encoding="utf-8"?>
<calcChain xmlns="http://schemas.openxmlformats.org/spreadsheetml/2006/main">
  <c r="C17" i="5" l="1"/>
  <c r="D174" i="12"/>
  <c r="D170" i="12"/>
  <c r="D167" i="12"/>
  <c r="D161" i="12"/>
  <c r="D157" i="12"/>
  <c r="D154" i="12"/>
  <c r="D147" i="12"/>
  <c r="D142" i="12"/>
  <c r="D138" i="12"/>
  <c r="D135" i="12"/>
  <c r="D132" i="12"/>
  <c r="D123" i="12"/>
  <c r="D119" i="12"/>
  <c r="D112" i="12"/>
  <c r="D103" i="12"/>
  <c r="D96" i="12"/>
  <c r="D93" i="12"/>
  <c r="D89" i="12"/>
  <c r="D81" i="12"/>
  <c r="D77" i="12"/>
  <c r="D74" i="12"/>
  <c r="D48" i="12"/>
  <c r="D44" i="12"/>
  <c r="D41" i="12"/>
  <c r="D33" i="12"/>
  <c r="H26" i="2"/>
  <c r="H30" i="2"/>
  <c r="H37" i="2"/>
  <c r="H41" i="2"/>
  <c r="H49" i="2"/>
  <c r="H54" i="2"/>
  <c r="H60" i="2"/>
  <c r="H98" i="2"/>
  <c r="H102" i="2"/>
  <c r="H105" i="2"/>
  <c r="L25" i="2" l="1"/>
  <c r="L23" i="2"/>
  <c r="L24" i="2"/>
  <c r="D17" i="5" l="1"/>
  <c r="L63" i="2" l="1"/>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33" i="2"/>
  <c r="L34" i="2"/>
  <c r="L35" i="2"/>
  <c r="L36" i="2"/>
  <c r="L8" i="2"/>
  <c r="L9" i="2"/>
  <c r="L10" i="2"/>
  <c r="L11" i="2"/>
  <c r="L12" i="2"/>
  <c r="L13" i="2"/>
  <c r="L14" i="2"/>
  <c r="L15" i="2"/>
  <c r="L16" i="2"/>
  <c r="L17" i="2"/>
  <c r="L18" i="2"/>
  <c r="L19" i="2"/>
  <c r="L20" i="2"/>
  <c r="L21" i="2"/>
  <c r="L22" i="2"/>
  <c r="H106" i="2"/>
  <c r="L104" i="2"/>
  <c r="L101" i="2"/>
  <c r="L100" i="2"/>
  <c r="L62" i="2"/>
  <c r="L59" i="2"/>
  <c r="L58" i="2"/>
  <c r="L57" i="2"/>
  <c r="L56" i="2"/>
  <c r="L53" i="2"/>
  <c r="L52" i="2"/>
  <c r="L51" i="2"/>
  <c r="L48" i="2"/>
  <c r="L47" i="2"/>
  <c r="L46" i="2"/>
  <c r="L45" i="2"/>
  <c r="L44" i="2"/>
  <c r="L43" i="2"/>
  <c r="L40" i="2"/>
  <c r="L39" i="2"/>
  <c r="L32" i="2"/>
  <c r="L29" i="2"/>
  <c r="L28" i="2"/>
  <c r="L7" i="2"/>
  <c r="L6" i="2"/>
  <c r="L103" i="2"/>
  <c r="L99" i="2"/>
  <c r="L61" i="2"/>
  <c r="L55" i="2"/>
  <c r="L50" i="2"/>
  <c r="L38" i="2"/>
  <c r="L31" i="2"/>
  <c r="L27" i="2"/>
  <c r="L5" i="2"/>
  <c r="L3" i="2"/>
  <c r="D176" i="12" l="1"/>
  <c r="D178" i="12"/>
  <c r="D177" i="12"/>
</calcChain>
</file>

<file path=xl/sharedStrings.xml><?xml version="1.0" encoding="utf-8"?>
<sst xmlns="http://schemas.openxmlformats.org/spreadsheetml/2006/main" count="2129" uniqueCount="822">
  <si>
    <t>Tabela nr 1 - Informacje ogólne do oceny ryzyka w Gminie i Mieście Mogielnica</t>
  </si>
  <si>
    <t>Lp.</t>
  </si>
  <si>
    <t>Nazwa jednostki</t>
  </si>
  <si>
    <t>NIP</t>
  </si>
  <si>
    <t>REGON</t>
  </si>
  <si>
    <t>EKD lub PKD</t>
  </si>
  <si>
    <t>Rodzaj prowadzonej działalności (opisowo)</t>
  </si>
  <si>
    <t>Liczba pracowników</t>
  </si>
  <si>
    <t>Liczba uczniów</t>
  </si>
  <si>
    <t>Urząd Gminy i Miasta Mogielnica</t>
  </si>
  <si>
    <t>797-13-75-692</t>
  </si>
  <si>
    <t>000529812</t>
  </si>
  <si>
    <t>8411Z</t>
  </si>
  <si>
    <t>-</t>
  </si>
  <si>
    <t>Publiczna Szkoła Podstawowa w Borowem</t>
  </si>
  <si>
    <t>797-14-78-015</t>
  </si>
  <si>
    <t>001145953</t>
  </si>
  <si>
    <t>8010A</t>
  </si>
  <si>
    <t>Publiczna Szkoła Podstawowa im. Piłsudskiego w Mogielnicy</t>
  </si>
  <si>
    <t>797-14-77-576</t>
  </si>
  <si>
    <t>001145930</t>
  </si>
  <si>
    <t>szkoła podstawowa</t>
  </si>
  <si>
    <t>Stowarzyszenie Rozwoju Wsi Kozietuły i Okolic</t>
  </si>
  <si>
    <t>797-198-02-98</t>
  </si>
  <si>
    <t>141433528</t>
  </si>
  <si>
    <t>9499Z, 9133Z</t>
  </si>
  <si>
    <t>prowadzenie szkoły i przedszkola; wspieranie wszechstronnego rozwoju społecznego i kulturalnego wsi Kozietuły</t>
  </si>
  <si>
    <t>Zespół Szkół Ogólnokształcących w Mogielnicy</t>
  </si>
  <si>
    <t>797-14-78-050</t>
  </si>
  <si>
    <t xml:space="preserve"> 8560Z</t>
  </si>
  <si>
    <t>liceum ogólnokształcące, gimnazjum</t>
  </si>
  <si>
    <t xml:space="preserve">Zespól Publicznej Szkoły Podstawowej i Publicznego Przedszkola w Brzostowcu </t>
  </si>
  <si>
    <t>797-14-78-038</t>
  </si>
  <si>
    <t xml:space="preserve"> 146333702</t>
  </si>
  <si>
    <t>8560Z; 7511</t>
  </si>
  <si>
    <t>szkoła podstawowa, przedszkole</t>
  </si>
  <si>
    <t>Zespól Publicznej Szkoły Podstawowej i Publicznego Przedszkola w Michałowicach</t>
  </si>
  <si>
    <t>797-14-78-021</t>
  </si>
  <si>
    <t>001145960</t>
  </si>
  <si>
    <t>Zakład Gospodarki Komunalnej i Mieszkaniowej</t>
  </si>
  <si>
    <t>797-11-36-763</t>
  </si>
  <si>
    <t>3600Z</t>
  </si>
  <si>
    <t>pobór, uzdatnianie i dostarczanie wody, administracja składowiskiem odpadów, oczyszczanie miasta, administracja budynkami mieszkalnymi</t>
  </si>
  <si>
    <t>SPZOZ w Mogielnicy</t>
  </si>
  <si>
    <t>797-163-79-33</t>
  </si>
  <si>
    <t>671953097</t>
  </si>
  <si>
    <t>Miejsko -Gminny Ośrodek Kultury</t>
  </si>
  <si>
    <t>797-203-96-02</t>
  </si>
  <si>
    <t>142901948</t>
  </si>
  <si>
    <t>9004Z</t>
  </si>
  <si>
    <t>instytucja kultury</t>
  </si>
  <si>
    <t>Miejsko-Gminna Samorządowa Biblioteka Publiczna</t>
  </si>
  <si>
    <t>797-192-54-60</t>
  </si>
  <si>
    <t>140403784</t>
  </si>
  <si>
    <t>Miejsko Gminny Ośrodek Pomocy Społecznej</t>
  </si>
  <si>
    <t>797-185-30-80</t>
  </si>
  <si>
    <t>672965263</t>
  </si>
  <si>
    <t>8899 Z; 8532C</t>
  </si>
  <si>
    <t>pomoc społeczna</t>
  </si>
  <si>
    <t>Tabela nr 2 - Wykaz budynków i budowli w Gminie i Mieście Mogielnica</t>
  </si>
  <si>
    <t>Nazwa budynku/budowli</t>
  </si>
  <si>
    <t xml:space="preserve">przeznaczenie budynku/ budowli </t>
  </si>
  <si>
    <t>czy budynek jest użytkowany? (TAK/NIE)</t>
  </si>
  <si>
    <t>Czy jest to budynek przeznaczony do rozbiórki?</t>
  </si>
  <si>
    <t>Czy jest to budynek zabytkowy podlegający nadzorowi konserwatora zabytków?</t>
  </si>
  <si>
    <t>Rok budowy</t>
  </si>
  <si>
    <t>zabezpieczenia
(znane zabiezpieczenia p-poż i przeciw kradzieżowe)                                      (2)</t>
  </si>
  <si>
    <t>lokalizacja (adres)</t>
  </si>
  <si>
    <t>Rodzaj materiałów budowlanych, z jakich wykonano budynek</t>
  </si>
  <si>
    <t>informacja o przeprowadzonych remontach i modernizacji budynków starszych niż 50 lat (data remontu, czego dotyczył remont, wielkość poniesionych nakładów na remont)</t>
  </si>
  <si>
    <t>Suma ubezpieczenia</t>
  </si>
  <si>
    <t>rodzaj wartości (księgowa brutto - KB / odtworzeniowa - O)</t>
  </si>
  <si>
    <t>mury</t>
  </si>
  <si>
    <t>stropy</t>
  </si>
  <si>
    <t>dach (konstrukcja i pokrycie)</t>
  </si>
  <si>
    <t>konstukcja i pokrycie dachu</t>
  </si>
  <si>
    <t>intalacja elekryczna</t>
  </si>
  <si>
    <t>sieć wodno-kanalizacyjna oraz cenralnego ogrzewania</t>
  </si>
  <si>
    <t>stolarka okienna i drzwiowa</t>
  </si>
  <si>
    <t>instalacja gazowa</t>
  </si>
  <si>
    <t>instalacja wentylacyjna i kominowa</t>
  </si>
  <si>
    <t>1. Urząd Gminy i Miasta</t>
  </si>
  <si>
    <t>Budynek biurowy</t>
  </si>
  <si>
    <t>Biurowy</t>
  </si>
  <si>
    <t>Tak</t>
  </si>
  <si>
    <t>KB</t>
  </si>
  <si>
    <t>Mogielnica, ul. Rynek 1</t>
  </si>
  <si>
    <t>Cegła ceramiczna</t>
  </si>
  <si>
    <t>Drewniane</t>
  </si>
  <si>
    <t>konst.drew.pokr.blachą</t>
  </si>
  <si>
    <t>Dobry</t>
  </si>
  <si>
    <t xml:space="preserve">Budynek biurowy </t>
  </si>
  <si>
    <t>nie</t>
  </si>
  <si>
    <t>Monitoring</t>
  </si>
  <si>
    <t>Mogielnica, ul. Rynek 11</t>
  </si>
  <si>
    <t>Budynek biurowy ul.Rynek 15</t>
  </si>
  <si>
    <t>Mogielnica, ul. Rynek 15</t>
  </si>
  <si>
    <t>Budynek gospodarczy ul.Rynek 11</t>
  </si>
  <si>
    <t>Gospodarczy</t>
  </si>
  <si>
    <t>kons.drew.pokr.papą</t>
  </si>
  <si>
    <t>Nie dotyczy</t>
  </si>
  <si>
    <t>Dostateczny</t>
  </si>
  <si>
    <t>gaśnice proszkowe</t>
  </si>
  <si>
    <t>Strażnica OSP Mogielnica</t>
  </si>
  <si>
    <t>Strażnica</t>
  </si>
  <si>
    <t>system alarmowy</t>
  </si>
  <si>
    <t>Mogielnica ul. Plac Poświetne 11</t>
  </si>
  <si>
    <t>cegła ceramiczna</t>
  </si>
  <si>
    <t>Beton, drewno</t>
  </si>
  <si>
    <t>Drewno+ blacha</t>
  </si>
  <si>
    <t>Strażnica OSP Michałowice</t>
  </si>
  <si>
    <t>system alarmowy - czujki ruchu</t>
  </si>
  <si>
    <t>Michałowice</t>
  </si>
  <si>
    <t>cegła+supor.</t>
  </si>
  <si>
    <t>beton+drewno</t>
  </si>
  <si>
    <t>drewno+blacha</t>
  </si>
  <si>
    <t>Strażnica OSP Dębnowola</t>
  </si>
  <si>
    <t>remont/modernizacja w 2010 r. na kwotę 145 663,85 zł</t>
  </si>
  <si>
    <t>Dębnowola</t>
  </si>
  <si>
    <t>cegła</t>
  </si>
  <si>
    <t>Beton</t>
  </si>
  <si>
    <t>Blacha</t>
  </si>
  <si>
    <t>Strażnica OSP Tomczyce</t>
  </si>
  <si>
    <t>system larmowy - czujki ruchu</t>
  </si>
  <si>
    <t>Tomczyce</t>
  </si>
  <si>
    <t>Pustak</t>
  </si>
  <si>
    <t>Żelbet</t>
  </si>
  <si>
    <t>drew+blacha</t>
  </si>
  <si>
    <t>Strażnica OSP Miechowice</t>
  </si>
  <si>
    <t>Remont/moderniacja w 2009 r. na kwotę 161 057,79 zł</t>
  </si>
  <si>
    <t>Miechowice</t>
  </si>
  <si>
    <t>Cegła</t>
  </si>
  <si>
    <t>Strażnica OSP Dziarnów</t>
  </si>
  <si>
    <t>Dziarnów</t>
  </si>
  <si>
    <t>Drewno</t>
  </si>
  <si>
    <t>Strażnica OSP Kozietuły</t>
  </si>
  <si>
    <t>Kozietuły</t>
  </si>
  <si>
    <t>Strażnica OSP Dylew</t>
  </si>
  <si>
    <t>Dylew</t>
  </si>
  <si>
    <t>pł.betonowa</t>
  </si>
  <si>
    <t>Papa</t>
  </si>
  <si>
    <t>Strażnica OSP Wólka Gostomska</t>
  </si>
  <si>
    <t>Wólka Gostomska</t>
  </si>
  <si>
    <t>Eternit</t>
  </si>
  <si>
    <t>Strażnica OSP Popowice</t>
  </si>
  <si>
    <t>Remont/moderniacja w 2010 r. na kwotę 46 349,23 zł</t>
  </si>
  <si>
    <t>Popowice</t>
  </si>
  <si>
    <t>supereks pustak</t>
  </si>
  <si>
    <t>cegła,bet.</t>
  </si>
  <si>
    <t>deski,papa</t>
  </si>
  <si>
    <t>Straznica OSP Borowe</t>
  </si>
  <si>
    <t>Borowe</t>
  </si>
  <si>
    <t>dr.+blacha</t>
  </si>
  <si>
    <t xml:space="preserve">Strażnica OSP Świdno </t>
  </si>
  <si>
    <t>nowo przyjęty budynek z datą 26.X.2007</t>
  </si>
  <si>
    <t>Świdno</t>
  </si>
  <si>
    <t>gazob.+cegła</t>
  </si>
  <si>
    <t>pł.betonowadr.+papa</t>
  </si>
  <si>
    <t>Strażnica OSP Otaląż</t>
  </si>
  <si>
    <t>Otaląż</t>
  </si>
  <si>
    <t>RAZEM</t>
  </si>
  <si>
    <t>2. Publiczna Szkoła Podstawowa - Borowe</t>
  </si>
  <si>
    <t>Budynek szkolny</t>
  </si>
  <si>
    <t>zajęcia szkolne</t>
  </si>
  <si>
    <t>tak</t>
  </si>
  <si>
    <t>O</t>
  </si>
  <si>
    <t>gaśnice, okratowane okna, monitoring, czujniki i urządzenia  alarmowe - sygnał przekazywany do agencji ochrony w Mogielnicy</t>
  </si>
  <si>
    <t>05-640 Mogielnica, Borowe 28</t>
  </si>
  <si>
    <t>Spadowy-blacha</t>
  </si>
  <si>
    <t>bardzo dobry</t>
  </si>
  <si>
    <t>Budynek gospodarczy</t>
  </si>
  <si>
    <t>skład gospodarczy</t>
  </si>
  <si>
    <t>gaśnica pianowa - 1 szt.</t>
  </si>
  <si>
    <t>Brak</t>
  </si>
  <si>
    <t>Spadowy-Papa</t>
  </si>
  <si>
    <t>3. Publiczna Szkoła Podstawowa im. I Marszałka Polski Józefa Piłsudskiego w Mogielnicy</t>
  </si>
  <si>
    <t>Budynek szkoły</t>
  </si>
  <si>
    <t>remonty na bieżąco</t>
  </si>
  <si>
    <t>gaśnice, alarm,kraty, monitoring</t>
  </si>
  <si>
    <t>05-640 Mogielnica ul.Przylesie 10a</t>
  </si>
  <si>
    <t>2 drew., 1 bet.</t>
  </si>
  <si>
    <t>blacha</t>
  </si>
  <si>
    <t>Pawilon</t>
  </si>
  <si>
    <t>szkoła</t>
  </si>
  <si>
    <t>1970/1972</t>
  </si>
  <si>
    <t>pustaki żelbeton</t>
  </si>
  <si>
    <t>beton</t>
  </si>
  <si>
    <t>Sala gimnastyczna</t>
  </si>
  <si>
    <t>kompleks</t>
  </si>
  <si>
    <t>papa bitumiczna</t>
  </si>
  <si>
    <t>ogrodzenie, monitoring</t>
  </si>
  <si>
    <t>4. Stowarzyszenie Rozwoju Wsi Kozietuły i okolic</t>
  </si>
  <si>
    <t>szkoła i przedszkole</t>
  </si>
  <si>
    <t>05-640 Mogielnica, Kozietuły 83</t>
  </si>
  <si>
    <t>stropodach, papa</t>
  </si>
  <si>
    <t>dobry</t>
  </si>
  <si>
    <t>NIE</t>
  </si>
  <si>
    <t>5. Zespół Szkół Ogólnokształcących</t>
  </si>
  <si>
    <t>starszy niż 50 lat</t>
  </si>
  <si>
    <t>Przeprowadzone modernizacje: wymiana okien –   2007r., wymiana dachu -  2006r., wymiana instalacji elektrycznej –   2000r.,  wymiana podłóg -  2003-2004r., bieżące malowanie ścian i sufitów</t>
  </si>
  <si>
    <t>ul. Nowomiejska 1, 05-640 Mogielnica</t>
  </si>
  <si>
    <t>Budynek dydaktyczny</t>
  </si>
  <si>
    <t>Łącznik A i B</t>
  </si>
  <si>
    <t>Hala sportowa</t>
  </si>
  <si>
    <t>(1) gaśnica proszkowa - 4 szt, hydranty- 4 szt., monitoring</t>
  </si>
  <si>
    <t>Papa bitumiczna</t>
  </si>
  <si>
    <t>Boisko szkolne</t>
  </si>
  <si>
    <t>nie dotyczy</t>
  </si>
  <si>
    <t>Platforma dla niepełnosprawnych</t>
  </si>
  <si>
    <t>monitoring</t>
  </si>
  <si>
    <t>6. Zespół Szkoły Publicznej i Publicznego Przedszkola w Brzostowcu</t>
  </si>
  <si>
    <t>Brzostowiec 55, 05-640 Mogielnica</t>
  </si>
  <si>
    <t>CEGŁA</t>
  </si>
  <si>
    <t>BETON</t>
  </si>
  <si>
    <t>BLACHA, KONSTRUKCJA DREWNIANA</t>
  </si>
  <si>
    <t>DOBRY</t>
  </si>
  <si>
    <t>BRAK</t>
  </si>
  <si>
    <t>Ogrodzenie</t>
  </si>
  <si>
    <t>SIATKA, ELEMENTY OGRODZENIOWE</t>
  </si>
  <si>
    <t>7. Zespół Szkoły Publicznej i Publicznego Przedszkola w Michałowicach</t>
  </si>
  <si>
    <t>stropodach</t>
  </si>
  <si>
    <t>papa</t>
  </si>
  <si>
    <t xml:space="preserve">Część mieszkalna </t>
  </si>
  <si>
    <t>Budynek gospopdarczy</t>
  </si>
  <si>
    <t>płyta betonowa</t>
  </si>
  <si>
    <t>eternit</t>
  </si>
  <si>
    <t>8. Zakład Gospodarki Komunalnej i Mieszkaniowej</t>
  </si>
  <si>
    <t>budynek mieszkalny</t>
  </si>
  <si>
    <t>mieszkalny</t>
  </si>
  <si>
    <t>05-640 Mogielnica, Krakowskie Przedmieście 15</t>
  </si>
  <si>
    <t>ogniotrwałe</t>
  </si>
  <si>
    <t>stropodach -papa</t>
  </si>
  <si>
    <t>b.dobry</t>
  </si>
  <si>
    <t>pow 60 lat</t>
  </si>
  <si>
    <t>05-640 Mogielnica, Dziarnowska 21</t>
  </si>
  <si>
    <t>drewniane</t>
  </si>
  <si>
    <t>dwuspadowy - papa</t>
  </si>
  <si>
    <t>dostateczny</t>
  </si>
  <si>
    <t>05-640 Mogielnica, Warszawska 9</t>
  </si>
  <si>
    <t>05-640 Mogielnica, Warszawska 11</t>
  </si>
  <si>
    <t>05-640 Mogielnica, Krzyżowa 19</t>
  </si>
  <si>
    <t>05-640 Mogielnica, Wolska 10</t>
  </si>
  <si>
    <t>dwuspadowy -papa</t>
  </si>
  <si>
    <t>05-640 Mogielnica, Wolska 12</t>
  </si>
  <si>
    <t>do remontu</t>
  </si>
  <si>
    <t>inst.kom.dobra.wen.brak</t>
  </si>
  <si>
    <t>2010 r. - wymiana stolarki okiennej w 1 lokalu, wyminana kuchni węglowej w 1 lokalu; 2011 r. wykonanie wentylacji wywiewnej wewn. w 1 lokalu</t>
  </si>
  <si>
    <t>05-640 Mogielnica, Grójecka 9</t>
  </si>
  <si>
    <t>05-640 Mogielnica, Grójecka 7</t>
  </si>
  <si>
    <t>05-640 Mogielnica, Mostowa 21</t>
  </si>
  <si>
    <t>2011 r. - wymiana stolarki okiennej w 1 lokalu</t>
  </si>
  <si>
    <t>05-640 Mogielnica, Kilińskiego 21</t>
  </si>
  <si>
    <t>budynek mieszkalny - barak</t>
  </si>
  <si>
    <t>drew.otynkowany</t>
  </si>
  <si>
    <t>05-640 Mogielnica -Brzostowiec</t>
  </si>
  <si>
    <t>stropodach-papa</t>
  </si>
  <si>
    <t>05-640 Mogielnica -Tomczyce</t>
  </si>
  <si>
    <t>2007 r. - wymiana zaberzpieczeń elektrycznych przedlicznikowych.; 2010-2011 r. - wymiana stolarki okiennej w 1 lokalu, wykonanie wentylacji wywiewnej w 3 lokalach</t>
  </si>
  <si>
    <t>05-640 Mogielnica, Dziarnowska 4</t>
  </si>
  <si>
    <t>2007 r. - wymiana zaberzpieczeńelektrycznych przedlicznikowych w 2007 r.; 2010-2011 r. - montaż okiennej w 1 lokalu, wykonanie wentylacji wywiewnej</t>
  </si>
  <si>
    <t xml:space="preserve"> </t>
  </si>
  <si>
    <t>05-640 Mogielnica, Dziarnopwska 4a</t>
  </si>
  <si>
    <t>05-640 Mogielnica, Dziarnowska 8</t>
  </si>
  <si>
    <t>05-640 Mogielnica, Dziarnowska 8a</t>
  </si>
  <si>
    <t>drewniany-obmurowany</t>
  </si>
  <si>
    <t>jednospadowy-papa</t>
  </si>
  <si>
    <t>2009 r. - wymiana stolarki okiennej w 1 lokalu; 2010 r. - wymiana zabezpieczeńprzedlicznikowych, remont dachu i kominów (na kwotę 5068 zł)</t>
  </si>
  <si>
    <t>05-640 Mogielnica, Dziarnowska 75</t>
  </si>
  <si>
    <t>05-640 Mogielnica, Nowomiejska 3</t>
  </si>
  <si>
    <t>dobra</t>
  </si>
  <si>
    <t>powyżej 60 lat</t>
  </si>
  <si>
    <t>2007 r. - wymiana przyłącza 2xASXsN16 oraz złącza przedlicznikowego; 2009 r. - budowa przylącza kanalizacyjnego</t>
  </si>
  <si>
    <t>05-640 Mogielnica ul. Dziarnowska 5</t>
  </si>
  <si>
    <t>użytkowy</t>
  </si>
  <si>
    <t>Budynek Obrony Cywilnej</t>
  </si>
  <si>
    <t>05-640 Mogielnica ul.Krzyżowa 19</t>
  </si>
  <si>
    <t>Garaże użytkowe</t>
  </si>
  <si>
    <t>nie ma</t>
  </si>
  <si>
    <t>Warsztat ZOM</t>
  </si>
  <si>
    <t>Stróżówka</t>
  </si>
  <si>
    <t>05-640 Mogielnica -ul.Krzyżowa 19</t>
  </si>
  <si>
    <t>Budynek socjalny wysypisko</t>
  </si>
  <si>
    <t>05-640 Mogielnica - Wężowiec</t>
  </si>
  <si>
    <t>SUW Brzostowiec</t>
  </si>
  <si>
    <t>SUW Pawłowice</t>
  </si>
  <si>
    <t>05-640 Mogielnica - Pawłowice</t>
  </si>
  <si>
    <t>jednospodowy-eternit</t>
  </si>
  <si>
    <t>SUW Wodziczna</t>
  </si>
  <si>
    <t>05-640 Mogielnica -Wodziczna</t>
  </si>
  <si>
    <t>SUW Michałowice</t>
  </si>
  <si>
    <t>05-640 Mogielnica - Michałowice</t>
  </si>
  <si>
    <t>jednospadowy-blacha</t>
  </si>
  <si>
    <t>SUW Mogielnica</t>
  </si>
  <si>
    <t>ins.went.stan dobry</t>
  </si>
  <si>
    <t>SUW Tomczyce</t>
  </si>
  <si>
    <t>05-640 Mogielnica - Tomczyce</t>
  </si>
  <si>
    <t>Oczyszczalnia Ścieków</t>
  </si>
  <si>
    <t>stropodach-blacha</t>
  </si>
  <si>
    <t>wysypisko</t>
  </si>
  <si>
    <t>Wiata czsowego grom.osadu</t>
  </si>
  <si>
    <t>05-640 Mogielnica</t>
  </si>
  <si>
    <t>dwuspadowy-blacha</t>
  </si>
  <si>
    <t xml:space="preserve">9. Samodzielny Publiczny Zakład Opieki Zdrowotnej </t>
  </si>
  <si>
    <t>05-640 Mogielnica, ul. Dziarnowska 40</t>
  </si>
  <si>
    <t>Cegła , pustak</t>
  </si>
  <si>
    <t>05-640 Mogielnica, Świdno 48</t>
  </si>
  <si>
    <t>Cegła czerwona</t>
  </si>
  <si>
    <t>10. Miejsko -Gminny Ośrodek Kultury</t>
  </si>
  <si>
    <t>gastronomia</t>
  </si>
  <si>
    <t>pawilon: 2011</t>
  </si>
  <si>
    <t>pawilon: drewno</t>
  </si>
  <si>
    <t>pawilon: blacha</t>
  </si>
  <si>
    <t>ogólnie stan techniczny bardzo dobry</t>
  </si>
  <si>
    <t>Tabela nr 3 - Wykaz sprzętu elektronicznego w Gminie i Mieście Mogielnica</t>
  </si>
  <si>
    <t>Wykaz sprzętu elektronicznego stacjonarnego</t>
  </si>
  <si>
    <t xml:space="preserve">Nazwa  </t>
  </si>
  <si>
    <t>Rok produkcji</t>
  </si>
  <si>
    <t>Wartość księgowa brutto</t>
  </si>
  <si>
    <t>Zestaw komputerowy</t>
  </si>
  <si>
    <t>Drukarka</t>
  </si>
  <si>
    <t>Komputer</t>
  </si>
  <si>
    <t>Skaner</t>
  </si>
  <si>
    <t>Komputer do Biura Rady</t>
  </si>
  <si>
    <t>Komputer HP P3 300500MT</t>
  </si>
  <si>
    <t>Drukarka laserowa</t>
  </si>
  <si>
    <t>Centralka telefoniczna</t>
  </si>
  <si>
    <t>Urządzenie wielofunkcyjne</t>
  </si>
  <si>
    <t>x</t>
  </si>
  <si>
    <t>Tablica multimedialna</t>
  </si>
  <si>
    <t>Kino domowe LG+DVD(2 szt)</t>
  </si>
  <si>
    <t>Fax Panasonic</t>
  </si>
  <si>
    <t>Urządzenie wielofunkcyjne  HP</t>
  </si>
  <si>
    <t xml:space="preserve">8. Zakład Gospodarki Komunalnej i Mieszkaniowej </t>
  </si>
  <si>
    <t>CF274A,HP Laser Jet Pro 400M401d</t>
  </si>
  <si>
    <t>9. Miejsko -Gminny Ośrodek Kultury</t>
  </si>
  <si>
    <t>10. Miejsko-Gminna Samorządowa Biblioteka Publiczna</t>
  </si>
  <si>
    <t>11. Miejsko Gminny Ośrodek Pomocy Społecznej</t>
  </si>
  <si>
    <t xml:space="preserve">Wykaz sprzętu elektronicznego przenośnego </t>
  </si>
  <si>
    <t>radiomagnetofon SONY 2 szt.</t>
  </si>
  <si>
    <t>Sprzęt nagłaśniający</t>
  </si>
  <si>
    <t>Laptop HP</t>
  </si>
  <si>
    <t>3. Publiczna Szkoła Podstawowa im. I Marszałka Polska Józefa Piłsudskiego w Mogielnicy</t>
  </si>
  <si>
    <t>4. Zespół Szkół Ogólnokształcących</t>
  </si>
  <si>
    <t>Notebook</t>
  </si>
  <si>
    <t>5.Stowarzyszenie Rozwoju Wsi Kozietuły i okolic</t>
  </si>
  <si>
    <t>6. Zespól Publicznej Szkoły Podstawowej i Publicznego Przedszkola w Brzostowcu</t>
  </si>
  <si>
    <t>Apatat  fotogr</t>
  </si>
  <si>
    <t>8. Miejsko-Gminny Ośrodek Kultury</t>
  </si>
  <si>
    <t>9. Miejsko Gminny Ośrodek Pomocy Społecznej</t>
  </si>
  <si>
    <t>Wykaz monitoringu wizyjnego</t>
  </si>
  <si>
    <t>system sygnalizacji i włamania</t>
  </si>
  <si>
    <t>Razem sprzęt stacjonarny</t>
  </si>
  <si>
    <t>Razem sprzęt przenośny</t>
  </si>
  <si>
    <t>Razem monitoring wizyjny</t>
  </si>
  <si>
    <t>INFORMACJA O MAJĄTKU TRWAŁYM</t>
  </si>
  <si>
    <t>Jednostka</t>
  </si>
  <si>
    <t xml:space="preserve">Urządzenia i wyposażenie </t>
  </si>
  <si>
    <t xml:space="preserve">W tym zbiory bibioteczne </t>
  </si>
  <si>
    <t>Uwagi</t>
  </si>
  <si>
    <t>Urząd Gminy i Miasta</t>
  </si>
  <si>
    <t>podana kwota obejmuje system monitoringu - na terenie Mogielnicy o wartości 155 531,27 zł</t>
  </si>
  <si>
    <t>Stowarzyszenie Rozwoju Wsi Kozietuły i okolic</t>
  </si>
  <si>
    <t>Zespół Szkół Ogólnokształcących</t>
  </si>
  <si>
    <t>Miejsko-Gminny Ośrodek Kultury</t>
  </si>
  <si>
    <t>w tym mienie z najmu 1 469,28 zł</t>
  </si>
  <si>
    <t>Razem</t>
  </si>
  <si>
    <t>WYKAZ WSZYSTKICH LOKALIZACJI, W KTÓRYCH PROWADZONA JEST DZIAŁALNOŚĆ ORAZ LOKALIZACJI, GDZIE ZNAJDUJE SIĘ MIENIE NALEŻĄCE DO GMINY MOGIELNICA (nie wykazane w tabeli dotyczacej budynków i budowli)</t>
  </si>
  <si>
    <r>
      <t>UWAGA:</t>
    </r>
    <r>
      <rPr>
        <b/>
        <sz val="11"/>
        <rFont val="Arial"/>
        <family val="2"/>
        <charset val="238"/>
      </rPr>
      <t xml:space="preserve"> tabela dotyczy budynków/lokali nie będących własnością jednostki, a jednocześnie nie jest wymagane (np. w odrębnych umowach najmu itp.) ich ubezpieczanie od ognia i innych zdarzeń losowych</t>
    </r>
  </si>
  <si>
    <t>Lokalizacja (adres)</t>
  </si>
  <si>
    <t>Zabezpieczenia (znane zabezpieczenia p-poż i przeciw kradzieżowe)</t>
  </si>
  <si>
    <t>1. Urząd Gminy i Miasta Mogielnica</t>
  </si>
  <si>
    <t>2. Miejsko-Gminny Ośrodek Kultury</t>
  </si>
  <si>
    <t>3. Miejsko-Gminna Samorządowa Biblioteka Publiczna w Mogielnicy</t>
  </si>
  <si>
    <t>Michałowice 4  05-640 Mogielnica</t>
  </si>
  <si>
    <t>Michałowice 4, 05-640 Mogielnica</t>
  </si>
  <si>
    <t>ul.Rynek 1, 05-640 Mogielnica</t>
  </si>
  <si>
    <t>Monitor</t>
  </si>
  <si>
    <t xml:space="preserve">Notebook </t>
  </si>
  <si>
    <t>Komputer Serwer</t>
  </si>
  <si>
    <t>Plac zabaw Stamirowice</t>
  </si>
  <si>
    <t>(1)-gaśnice proszkowe - 2 szt, hydranty - 2 szt (2), instalacja alarmowa,monitoring</t>
  </si>
  <si>
    <t>(1) gaśnica proszkowa - 7 sśniegowa - 1 szt, hydranty- 7 szt(2)- instalacja alarmowa, monitoring</t>
  </si>
  <si>
    <t>(1) gaśnica proszkowa - 1 szt, hydranty - 1 szt.(2), instalacjaalarmowa, monitoring</t>
  </si>
  <si>
    <t>Kserokopiarka Canon 2520</t>
  </si>
  <si>
    <t>Telewizor SAMSUNG</t>
  </si>
  <si>
    <t>Laptop ACER ASPIRE E5-511</t>
  </si>
  <si>
    <t>Laptop Lenowo G-50-30</t>
  </si>
  <si>
    <t>Borowe 28, 05-640 Mogielnica</t>
  </si>
  <si>
    <t>KSEROKOPIARKA</t>
  </si>
  <si>
    <t>KOMPUTER STACJONARNY</t>
  </si>
  <si>
    <t>ul. Przylesie10 a, 05-640 Mogielnica</t>
  </si>
  <si>
    <t>b. dobry</t>
  </si>
  <si>
    <t>Kozietuły 83, 05-640 Mogielnica</t>
  </si>
  <si>
    <t>drukarka BROTHER</t>
  </si>
  <si>
    <t>NOTEBOK ASUS</t>
  </si>
  <si>
    <t>wymiana dachu-2007r. 384 529 zł, wymiana okien 2007r. 101.917,65,wymiana podłóg 2005-2006r.,bieżące malowanie ścian i sufitów korytarz 2014r. 20.840,</t>
  </si>
  <si>
    <t>podana kwota obejmuje m.in. monitoring 48 kamer, 3 kamery zewnętrzne o wartości 146 588,36 zł</t>
  </si>
  <si>
    <t>Stropodach, Papa</t>
  </si>
  <si>
    <t>2010-2011 r. - wymiana stolarki okiennej w 1 lokalu, wykonanie wentylacji wywiewnej w 1 lokalu, 2010 r. - podłączenie do sieci kanalizacyjnej; 2014 r.: remont komina (550 zł)</t>
  </si>
  <si>
    <t>2008 r. - wymiana stolarki okiennej w 1 lokalu, remont dachu (na kwotę 2000 zł), 2012 r.: wymiana obróbek blacharskich, rynien spustowych (1030 zł)</t>
  </si>
  <si>
    <t>2008 r. - wymiana stolarki okiennej w 1 lokalu, 2009 r. - wyminana pionów energii elektrycznej, montaż układu pomiarowego energii elektrycznej, remont dachu (na kwotę 2000 zł); 2010 r. - wymiana stolarki okiennej w 2 lokalach, 2012 r.: wymiana trzech okien, naprawa dachu, zamontowanie rynien (4065,92 zł), 2013 r.: remont kominów (1500 zł), 2014 r.: naprawa części dachu (1500 zł)</t>
  </si>
  <si>
    <t>2007 r. - wymiana stolarki okiennej w 1 lokalu, wymiana złącza elektrycznego przedlicznikowego; 2013 r.: remont instalacji elektrycznej (406,50 zł)</t>
  </si>
  <si>
    <t>2007 i 2011 r. - remont instalacji elektrycznej w 1 lokalu, wykonanie instalacji wywiewnej w 1 lokalu; 2008 r. - wymiana drzwi wejściowych, remont dachu (na kwotę 1190 zł), docieplenie części budynku; 2009 r. - wymiana stolarki okiennej w 1 lokalu; 2012 r.: remont dachu i obr. blach 10 tys. zł ; 2012r.: wymiana instalacji elektrycznej w lokalu (25 zł)</t>
  </si>
  <si>
    <t>2012 r.: naprawa dachu i obróbek blacharskich (1 570, 32 zł)</t>
  </si>
  <si>
    <t>2008 r. - wymiana stolarki okiennej w 1 lokalu, remont dachu (na kwotę 1000 zł); 2014 r.: remont lokalu (3 930 zł)</t>
  </si>
  <si>
    <t>2012: naprawa dachu obróbek blacharskich, zamontowanie rynien (6 099,84 zł)</t>
  </si>
  <si>
    <t>2013 r: wymiana drzwi wejściowych oraz założenie domofonu udział 1/6 w części wspólnej (610 zł)</t>
  </si>
  <si>
    <t xml:space="preserve"> 8621Z
 8622Z</t>
  </si>
  <si>
    <t>9101A</t>
  </si>
  <si>
    <t>Tabela nr 5</t>
  </si>
  <si>
    <t>Tabela nr 7</t>
  </si>
  <si>
    <t>brak danych</t>
  </si>
  <si>
    <t>remont w 2012r</t>
  </si>
  <si>
    <t>remont Sali widowiskowej w 2014r.</t>
  </si>
  <si>
    <t>remont i modernizacjaw 2014r.</t>
  </si>
  <si>
    <t>Remont/moderniacja w 2011 r. na kwotę 61.135,84zł</t>
  </si>
  <si>
    <t>remont i modernizacja w 2014r</t>
  </si>
  <si>
    <t xml:space="preserve">Remont/moderniacja w 2014 r. </t>
  </si>
  <si>
    <t>Remont/modernizacja w 2014r</t>
  </si>
  <si>
    <t xml:space="preserve">05-640 Mogielnica </t>
  </si>
  <si>
    <t>05-640 Mogielnica, Kozietuły Nowe</t>
  </si>
  <si>
    <t>2011 r. - wykonaniae przewodu kominowego dymowego, przeb.dach,ociepl. 61 968 zł XII2013; przebudowa 2014 r.</t>
  </si>
  <si>
    <t>modernizacja 2014 r.</t>
  </si>
  <si>
    <t>Opis stanu technicznego budynku wg poniższych elementów budynku</t>
  </si>
  <si>
    <t>Infrastruktura rekreacyjna  na terenie zalewu (pomost pływakowy 2 szt, pawilon drewniany z pomostem, kładka drewniana i ścieżka edukacyjna przy rzece, wieża widokowa, altana drewniana, kładka na istniejącym moście, infrastruktura oświetleniowa, obiekty małej architektury).</t>
  </si>
  <si>
    <t>Pawilon drewniany monitorowany przez Agencję Ochrony Sokół, Drewno z którego wybudowany jest pawilon jest pomalowane warstwą impregnatu przeciwpoarowego</t>
  </si>
  <si>
    <t>4. Stowarzyszenie Rozwoju Wsi Kozietuły i Okolic</t>
  </si>
  <si>
    <t>Budynek szkolny - nakłady adaptacyjne i koszty remontu poniesione przez Stowarzyszenie Rozwoju Wsi Kozietuły i Okolic</t>
  </si>
  <si>
    <t>Plac zabaw</t>
  </si>
  <si>
    <t>O*</t>
  </si>
  <si>
    <t>* Wartość odtworzeniowa określona przez Ubezpieczonego (Zamawiającego).</t>
  </si>
  <si>
    <t>W pozostałych pozycjach wartość odtworzeniowa została ustalona na podstawie kalkulatora do szacowania wartości odtworzeniowych budynków opartego na Biuletynie Cen Obiektów Budowlanych SEKOCENBUD, który jest aktualizowany co kwartał przez rzeczoznawcę budowlanego na zlecenie firmy Maximus Broker Sp. z o.o.</t>
  </si>
  <si>
    <r>
      <rPr>
        <sz val="10"/>
        <rFont val="Arial"/>
        <family val="2"/>
        <charset val="238"/>
      </rPr>
      <t>Modernizacje: generalny remont łazienek uczniowskich; wymiana okien w zastępczej salce gimnastycznej na okna z nietłukącymi szybami 
MALOWANIE KORYTARZA GÓRNEGO 5000 ZL</t>
    </r>
  </si>
  <si>
    <t>4. Miejsko Gminny Ośrodek Pomocy Społecznej</t>
  </si>
  <si>
    <t>administracja</t>
  </si>
  <si>
    <t>Gaśnice proszkowe</t>
  </si>
  <si>
    <t>Gaśnica proszk. 1 szt.</t>
  </si>
  <si>
    <t>Budynek  /po ZGKiM/</t>
  </si>
  <si>
    <t>Mogielnica, ul. Mostowa 27</t>
  </si>
  <si>
    <t>ogniotrrwałe</t>
  </si>
  <si>
    <t>kominowa wentyl.brak</t>
  </si>
  <si>
    <t>Komputer /umowa użyczenia/</t>
  </si>
  <si>
    <t>Urządzenie wielofunkcyjne /umowa użyczenia/</t>
  </si>
  <si>
    <t>Zasilacz awaryjny /umowa użyczenia/</t>
  </si>
  <si>
    <t>Serwer</t>
  </si>
  <si>
    <t>Telewizor UE 48J5</t>
  </si>
  <si>
    <t>Zestaw nagłaśniający</t>
  </si>
  <si>
    <t xml:space="preserve">LAPTOP ASUS </t>
  </si>
  <si>
    <t>2. Publiczna Szkoła Podstawowa im. Piłsudskiego w Mogielnicy</t>
  </si>
  <si>
    <t>Komputer Lenowo</t>
  </si>
  <si>
    <t>Packard Bell Laptop</t>
  </si>
  <si>
    <t>Telewizja przemysłowa CCTU-IP</t>
  </si>
  <si>
    <t>kserokopiarka KONICA MINOLTA BIZHUB 185</t>
  </si>
  <si>
    <t>gaśnice proszkowe,okna i drzwi antywłamaniowe do pracowni komputerowej, kraty-świetlica, kraty-magazynek sportowy, monitoring w budynku</t>
  </si>
  <si>
    <t>zły</t>
  </si>
  <si>
    <t>Aparat cyfrowy</t>
  </si>
  <si>
    <t>kontener mieszkalny</t>
  </si>
  <si>
    <t>Brzostowiec 05-640 Mogielnica</t>
  </si>
  <si>
    <t>drewnniane</t>
  </si>
  <si>
    <t>komputer PC z monitorem i oprogramowaniem</t>
  </si>
  <si>
    <t>Komputer ADAX DELTA PRO W8PC4590</t>
  </si>
  <si>
    <t>Komputer PC z osprzętem</t>
  </si>
  <si>
    <t>lecznictwo ambulatoryjne</t>
  </si>
  <si>
    <t>DZIAŁALNOŚĆ LECZNICZA</t>
  </si>
  <si>
    <t>Gaśnice, alarm</t>
  </si>
  <si>
    <t>DOBRA</t>
  </si>
  <si>
    <t>PRAWIDŁOWA</t>
  </si>
  <si>
    <t>ZGODNA Z WYMOGAMI</t>
  </si>
  <si>
    <t>Kolektory słoneczne</t>
  </si>
  <si>
    <t>6. Zespół Publicznej Szkoły i Publicznego Przedszkola w Brzostowcu</t>
  </si>
  <si>
    <t>Kompleks sportowy- budynek zaplecza z pomieszczeniem dla ratowników, natryski, szatnie, boisko piłkarskie pełnowymiarowe, dwa korty tenisowe, boisko wielofunkcyjne, basen odkryty 16x25 m, ze stali nierdzewnej, brodzik dla dzieci ze stali nierdzewnej, plac zabaw dla dzieci, ogrodzenie, mury oporowe,</t>
  </si>
  <si>
    <r>
      <t>1. Urząd Gminy i Miasta</t>
    </r>
    <r>
      <rPr>
        <b/>
        <sz val="10"/>
        <color indexed="10"/>
        <rFont val="Arial"/>
        <family val="2"/>
        <charset val="238"/>
      </rPr>
      <t xml:space="preserve"> - cesja</t>
    </r>
  </si>
  <si>
    <t xml:space="preserve"> 000263188</t>
  </si>
  <si>
    <r>
      <rPr>
        <sz val="10"/>
        <rFont val="Arial"/>
        <family val="2"/>
        <charset val="238"/>
      </rPr>
      <t>modernizacja 993.630,75 2013r;
modernizacja 2014 r.</t>
    </r>
  </si>
  <si>
    <t>Nie</t>
  </si>
  <si>
    <t>brak</t>
  </si>
  <si>
    <t>Urządzenie wielofunkcyjne HP</t>
  </si>
  <si>
    <t>Komputer HP EliteOne 800G1 3 szt. /Urz.Marszałk./</t>
  </si>
  <si>
    <t>Zestaw komputerowy /Urz.Marszałk./</t>
  </si>
  <si>
    <t xml:space="preserve"> teren częściowo monitorowany</t>
  </si>
  <si>
    <r>
      <t>Przebudowa ulicy Przylesie wraz z utwardzeniem przyległego placu (teren ten spełnia funkcję targowiska we wtorki i piątki) -łączne nakłady  929 159,64z</t>
    </r>
    <r>
      <rPr>
        <sz val="10"/>
        <color indexed="13"/>
        <rFont val="Arial"/>
        <family val="2"/>
        <charset val="238"/>
      </rPr>
      <t xml:space="preserve">ł </t>
    </r>
  </si>
  <si>
    <t xml:space="preserve">remont i malowanie hali sportowej 2016 r. -35.000,- </t>
  </si>
  <si>
    <t>Drukarka HP A3</t>
  </si>
  <si>
    <t>Drukarka HP laser Jet</t>
  </si>
  <si>
    <t>Projektor Optoma X 341</t>
  </si>
  <si>
    <r>
      <t>Ul. Przylesie 12, 05-640 Mogielnica</t>
    </r>
    <r>
      <rPr>
        <sz val="10"/>
        <color indexed="13"/>
        <rFont val="Arial"/>
        <family val="2"/>
        <charset val="238"/>
      </rPr>
      <t xml:space="preserve"> </t>
    </r>
  </si>
  <si>
    <t>Drukarka wielofunkcyjna Brother MFC-J6920DW</t>
  </si>
  <si>
    <t>Notebook Dell Inspiron155551</t>
  </si>
  <si>
    <t>Terminal przenośny do odczytu danych z aplikacjąradio odczyt OS Windows 8 wraz z osprzętem</t>
  </si>
  <si>
    <t>SP ZOZ  MOGIELNICA</t>
  </si>
  <si>
    <t>FILIA W ŚWIDNIE</t>
  </si>
  <si>
    <t>Zestaw sprzętu nagłaśniającego i oświetleniowego</t>
  </si>
  <si>
    <t>Kserokopiarka</t>
  </si>
  <si>
    <t>TELEWIZOR SONY</t>
  </si>
  <si>
    <t>URZĄDZENIE WIELOFUNKCYJNE HP</t>
  </si>
  <si>
    <t>ZESTAW MUZYCZNY SONY</t>
  </si>
  <si>
    <t>GAŚNICE PIANOWE,OKNA I DRZWI ANTYWŁAMANIOWE W SALI KOMPUTEROWEJ</t>
  </si>
  <si>
    <t>stan dobry</t>
  </si>
  <si>
    <t>w tym mienie będące w posiadaniu (użytkowane) na podstawie umów najmu, dzierżawy, użytkowania, leasingu o wartości 3 500 zł</t>
  </si>
  <si>
    <t>laptop HPG6</t>
  </si>
  <si>
    <t>ALARM PPOŻ I przeciw kradzieży, GAŚNICE</t>
  </si>
  <si>
    <t>DOBRY, BARDZO DOBRY</t>
  </si>
  <si>
    <t xml:space="preserve"> adoptowano na potrezeby szkoły w 1962r.</t>
  </si>
  <si>
    <t xml:space="preserve"> plac ogrodzony siatką + oświetlenie</t>
  </si>
  <si>
    <t>miejsce nauki</t>
  </si>
  <si>
    <t>miejsce zabaw dla ucz kl. "0" -III</t>
  </si>
  <si>
    <t>Tabela nr 4 - Wykaz pojazdów w Gminie i Mieście Mogielnica</t>
  </si>
  <si>
    <t>Dane pojazdów</t>
  </si>
  <si>
    <t>Marka</t>
  </si>
  <si>
    <t>Typ, model</t>
  </si>
  <si>
    <t>Nr podw./ nadw.</t>
  </si>
  <si>
    <t>Nr rej.</t>
  </si>
  <si>
    <t>Rodzaj         (osobowy/ ciężarowy/ specjalny)</t>
  </si>
  <si>
    <t>Wyposażenie pojazdu specjalnego (uwzględniona w wartości pojazdu)</t>
  </si>
  <si>
    <t>Poj. silnika</t>
  </si>
  <si>
    <t>Rok prod.</t>
  </si>
  <si>
    <t>Data I rejestracji</t>
  </si>
  <si>
    <t>Data ważności badań technicznych</t>
  </si>
  <si>
    <t>Dopuszczalna masa całkowita</t>
  </si>
  <si>
    <t>Czy pojazd służy do nauki jazdy? (TAK/NIE)</t>
  </si>
  <si>
    <t>Ilość miejsc</t>
  </si>
  <si>
    <t>Ładowność</t>
  </si>
  <si>
    <t>Przebieg</t>
  </si>
  <si>
    <t>Zabezpieczenia przeciwkradzieżowe</t>
  </si>
  <si>
    <t>Wartość   pojazdu (z VAT) (wraz z wyposażeniem specjalnym)</t>
  </si>
  <si>
    <t>Ryzyka podlegające ubezpieczeniu w danym pojeździe (wybrane ryzyka zaznaczone X)</t>
  </si>
  <si>
    <t>Rodzaj</t>
  </si>
  <si>
    <t>Wartość</t>
  </si>
  <si>
    <t>Od</t>
  </si>
  <si>
    <t>Do</t>
  </si>
  <si>
    <t>OC</t>
  </si>
  <si>
    <t>NW</t>
  </si>
  <si>
    <t>AC/KR</t>
  </si>
  <si>
    <t>STAR</t>
  </si>
  <si>
    <t>specjalny</t>
  </si>
  <si>
    <t>X</t>
  </si>
  <si>
    <t>WGR 32NA</t>
  </si>
  <si>
    <t>14.09.1982</t>
  </si>
  <si>
    <t>JELCZ</t>
  </si>
  <si>
    <t>12282</t>
  </si>
  <si>
    <t>WGR CW30</t>
  </si>
  <si>
    <t>14.04.1986</t>
  </si>
  <si>
    <t>brak adnotacji</t>
  </si>
  <si>
    <t>Volvo</t>
  </si>
  <si>
    <t>FL614</t>
  </si>
  <si>
    <t>YB1E6A4A2MB473276</t>
  </si>
  <si>
    <t>WGR 19M2</t>
  </si>
  <si>
    <t>25.09.1991</t>
  </si>
  <si>
    <t>NIe</t>
  </si>
  <si>
    <t>244</t>
  </si>
  <si>
    <t>P244012064</t>
  </si>
  <si>
    <t>WGR 75N5</t>
  </si>
  <si>
    <t>04.07.1990</t>
  </si>
  <si>
    <t>8543</t>
  </si>
  <si>
    <t>RAL 6836</t>
  </si>
  <si>
    <t>02.11.1983</t>
  </si>
  <si>
    <t>17244RS09894</t>
  </si>
  <si>
    <t>WTR 3030</t>
  </si>
  <si>
    <t>04.12.1985</t>
  </si>
  <si>
    <t>7000 kg</t>
  </si>
  <si>
    <t>7170</t>
  </si>
  <si>
    <t>WGR K144</t>
  </si>
  <si>
    <t>02.01.1981</t>
  </si>
  <si>
    <t>8 ton</t>
  </si>
  <si>
    <t>P244L05961</t>
  </si>
  <si>
    <t>WGR K170</t>
  </si>
  <si>
    <t>01.01.1979</t>
  </si>
  <si>
    <t>MAN</t>
  </si>
  <si>
    <t>11.168 HALF</t>
  </si>
  <si>
    <t>WGR 25CW</t>
  </si>
  <si>
    <t>21.03.1974</t>
  </si>
  <si>
    <t>WGR 84AE</t>
  </si>
  <si>
    <t>02.01.1984</t>
  </si>
  <si>
    <t>LUBLIN</t>
  </si>
  <si>
    <t>III</t>
  </si>
  <si>
    <t>SUL35241770069199</t>
  </si>
  <si>
    <t>WGR K260</t>
  </si>
  <si>
    <t>piła, pompa, drabina, pływ., agregat prąd., węże</t>
  </si>
  <si>
    <t>24.11.2000</t>
  </si>
  <si>
    <t>Mercedes-Benz</t>
  </si>
  <si>
    <t>Sprinter 515 CDI</t>
  </si>
  <si>
    <t>WDB9066551SZZ9039</t>
  </si>
  <si>
    <t>WGR 46A9</t>
  </si>
  <si>
    <t>autobus</t>
  </si>
  <si>
    <t>21.11.2008</t>
  </si>
  <si>
    <t>5000 kg</t>
  </si>
  <si>
    <t>VOLVO</t>
  </si>
  <si>
    <t>YB1E6A4A4NB480246</t>
  </si>
  <si>
    <t>WGR 9M85</t>
  </si>
  <si>
    <t>09.03.1992</t>
  </si>
  <si>
    <t>8.185 LC</t>
  </si>
  <si>
    <t>WMAL20ZZZ2Y103990</t>
  </si>
  <si>
    <t>WGR 07998</t>
  </si>
  <si>
    <t>18.09.2002</t>
  </si>
  <si>
    <t>2. Gmina i Miasto Mogielnica</t>
  </si>
  <si>
    <t>Mercedes Benz</t>
  </si>
  <si>
    <t>ATEGO 1329AF</t>
  </si>
  <si>
    <t>WDB9763641L557332</t>
  </si>
  <si>
    <t xml:space="preserve">WGR EH84 </t>
  </si>
  <si>
    <t>01.12.2011</t>
  </si>
  <si>
    <t>Renault</t>
  </si>
  <si>
    <t>G230</t>
  </si>
  <si>
    <t>VF6BA03A000013177</t>
  </si>
  <si>
    <t>WGR JV53</t>
  </si>
  <si>
    <t>08.11,.2013</t>
  </si>
  <si>
    <t>Man</t>
  </si>
  <si>
    <t>TGM 18.340 4x4 BB</t>
  </si>
  <si>
    <t>WMAN38ZZXHY351849</t>
  </si>
  <si>
    <t>WGR 01998</t>
  </si>
  <si>
    <t>Specjalny pożarniczy</t>
  </si>
  <si>
    <t>35.000,00</t>
  </si>
  <si>
    <t>27.10.2016</t>
  </si>
  <si>
    <t>Ciągnik</t>
  </si>
  <si>
    <t>C-360-3P</t>
  </si>
  <si>
    <t>ciągnik</t>
  </si>
  <si>
    <t>09.09.1983</t>
  </si>
  <si>
    <t>21-06-2018</t>
  </si>
  <si>
    <t>Ursus</t>
  </si>
  <si>
    <t>WTR 2101</t>
  </si>
  <si>
    <t>13.03.2000</t>
  </si>
  <si>
    <t>15-06-2018</t>
  </si>
  <si>
    <t>0123820</t>
  </si>
  <si>
    <t>WTR 2100</t>
  </si>
  <si>
    <t>03.12.1999</t>
  </si>
  <si>
    <t>01-01-2019</t>
  </si>
  <si>
    <t>John Deere</t>
  </si>
  <si>
    <t>5075E</t>
  </si>
  <si>
    <t>1PY5075EHBE005255</t>
  </si>
  <si>
    <t>WGR 2GF1</t>
  </si>
  <si>
    <t>16.04.2014</t>
  </si>
  <si>
    <t>29-05-2019</t>
  </si>
  <si>
    <t>Koparka</t>
  </si>
  <si>
    <t>K-162</t>
  </si>
  <si>
    <t>RAU 8295</t>
  </si>
  <si>
    <t>koparka</t>
  </si>
  <si>
    <t>22.05.1978</t>
  </si>
  <si>
    <t>14-06-2018</t>
  </si>
  <si>
    <t>2000 kg</t>
  </si>
  <si>
    <t>POMOT</t>
  </si>
  <si>
    <t xml:space="preserve">T50713 </t>
  </si>
  <si>
    <t xml:space="preserve">WGR1JW5 </t>
  </si>
  <si>
    <t>przyczepa asenizacyjna</t>
  </si>
  <si>
    <t>08.12.1999</t>
  </si>
  <si>
    <t>27-10-2017</t>
  </si>
  <si>
    <t>4000 kg</t>
  </si>
  <si>
    <t>Przyczepa</t>
  </si>
  <si>
    <t>2-osiowa</t>
  </si>
  <si>
    <t>125 B</t>
  </si>
  <si>
    <t>RAP 6695</t>
  </si>
  <si>
    <t>przyczepa ciągnikowa</t>
  </si>
  <si>
    <t>18.04.2000</t>
  </si>
  <si>
    <t>23-06-2018</t>
  </si>
  <si>
    <t>Autosan</t>
  </si>
  <si>
    <t>D-732</t>
  </si>
  <si>
    <t>WGR 4AK1</t>
  </si>
  <si>
    <t>17.12.1987</t>
  </si>
  <si>
    <t>03-08-2017</t>
  </si>
  <si>
    <t>Koparka Białoruś</t>
  </si>
  <si>
    <t>TO-49AMKODOR</t>
  </si>
  <si>
    <t>wolnobieżny</t>
  </si>
  <si>
    <t>nie podlega</t>
  </si>
  <si>
    <t>Volkswagen</t>
  </si>
  <si>
    <t>Transporter</t>
  </si>
  <si>
    <t xml:space="preserve">WV1ZZZ70ZWHO84743  </t>
  </si>
  <si>
    <t>WGR 1K95</t>
  </si>
  <si>
    <t>ciężarowy</t>
  </si>
  <si>
    <t>1.9 TD</t>
  </si>
  <si>
    <t>05.12.2007</t>
  </si>
  <si>
    <t>20-06-2017</t>
  </si>
  <si>
    <t>985 kg</t>
  </si>
  <si>
    <t>Mercedes</t>
  </si>
  <si>
    <t>Sprinter</t>
  </si>
  <si>
    <t>WDB9034621P960214</t>
  </si>
  <si>
    <t>WGR 96C5</t>
  </si>
  <si>
    <t>11.12.2008</t>
  </si>
  <si>
    <t>11-01-2018</t>
  </si>
  <si>
    <t>Zamiatarka Bemaro</t>
  </si>
  <si>
    <t>BEMARO 1850</t>
  </si>
  <si>
    <t>071258233900</t>
  </si>
  <si>
    <t xml:space="preserve">Przyczepa </t>
  </si>
  <si>
    <t>PRONAR T653</t>
  </si>
  <si>
    <t>SZV6532XXD1X07181</t>
  </si>
  <si>
    <t>przycz.cięż.rolnicza</t>
  </si>
  <si>
    <t>07-03-2014</t>
  </si>
  <si>
    <t>Citroen</t>
  </si>
  <si>
    <t>Berlingo</t>
  </si>
  <si>
    <t>VF77J9HNOCJ606386</t>
  </si>
  <si>
    <t>WGR HK10</t>
  </si>
  <si>
    <t>osobowy</t>
  </si>
  <si>
    <t>28.12.2012</t>
  </si>
  <si>
    <t>28-12-2017</t>
  </si>
  <si>
    <t>piaskarka</t>
  </si>
  <si>
    <t>NO62</t>
  </si>
  <si>
    <t>Nr fabryczny 011216</t>
  </si>
  <si>
    <t>nie wymag.</t>
  </si>
  <si>
    <t>inny  wielob.</t>
  </si>
  <si>
    <t xml:space="preserve">4. Samodzielny Publiczny Zakład Opieki Zdrowotnej </t>
  </si>
  <si>
    <t>Peugot</t>
  </si>
  <si>
    <t>Partner 1.6 Hdi Trendy, Partner Tepse 08</t>
  </si>
  <si>
    <t>VF37J9HXC68024418</t>
  </si>
  <si>
    <t>WGR 55C8</t>
  </si>
  <si>
    <t>17.12.2008</t>
  </si>
  <si>
    <t>piła 2szt.do cięcia metalu i drzewa agr.prąd. Pompa pływajaca Niagara went.oddym. Zestaw torba PSP R1 do rat.medycz.aparat powietrzny sredni zestaw ratownictwa drogowego LUKAS</t>
  </si>
  <si>
    <t>11.07.2018</t>
  </si>
  <si>
    <t>12.07.2018</t>
  </si>
  <si>
    <t>11.01.2019</t>
  </si>
  <si>
    <t>31.01.2019</t>
  </si>
  <si>
    <t>23.08.2018</t>
  </si>
  <si>
    <t>08.03.2019</t>
  </si>
  <si>
    <t>20.12.2018</t>
  </si>
  <si>
    <t>22.12.2018</t>
  </si>
  <si>
    <t>20.01.2019</t>
  </si>
  <si>
    <t>16.01.2019</t>
  </si>
  <si>
    <t>08.01.2019</t>
  </si>
  <si>
    <t>21.12.2018</t>
  </si>
  <si>
    <t>01.03.2019</t>
  </si>
  <si>
    <t>24.10.2018</t>
  </si>
  <si>
    <t>28.11.2018</t>
  </si>
  <si>
    <t>działalność edukacyjno-wychowawcza</t>
  </si>
  <si>
    <t>Komputer Dell</t>
  </si>
  <si>
    <t>Monitor 19'</t>
  </si>
  <si>
    <t>Komputer Hp z monitorem</t>
  </si>
  <si>
    <t xml:space="preserve">Komputer Hp </t>
  </si>
  <si>
    <t>Drukarka laserowa Jet</t>
  </si>
  <si>
    <t>Telewizor Manta</t>
  </si>
  <si>
    <t>Odtwarzacz DVD</t>
  </si>
  <si>
    <t>Odtwarzacz DVD Manta</t>
  </si>
  <si>
    <t>Komputer Dell, Monitor HP</t>
  </si>
  <si>
    <t>Monitor HP</t>
  </si>
  <si>
    <t>Laptop Lenowo Ideapad</t>
  </si>
  <si>
    <t>inst.komdobra</t>
  </si>
  <si>
    <t>inst.kom dobra</t>
  </si>
  <si>
    <t>inst.went.stan dobry</t>
  </si>
  <si>
    <t>105173 km</t>
  </si>
  <si>
    <t>05-640 Mogielnica, ul.Przylesie</t>
  </si>
  <si>
    <t>Notebook DELL 3568</t>
  </si>
  <si>
    <t>Tablet Lenowo szt. 3</t>
  </si>
  <si>
    <t>Komputer HP/290/G1 szt. 5</t>
  </si>
  <si>
    <t>Drukarka laserowa HP szt. 2</t>
  </si>
  <si>
    <t>Urządzenie HP szt. 1</t>
  </si>
  <si>
    <t>Serwer PET130</t>
  </si>
  <si>
    <t>Monitor PHILIPS szt. 5</t>
  </si>
  <si>
    <t>Ul. Przylesie 8, 05-640 Mogielnica</t>
  </si>
  <si>
    <t>blacha trapezowa</t>
  </si>
  <si>
    <t>Tabela nr 6</t>
  </si>
  <si>
    <t>Informacje o szkodach w ostatnich 3 latach</t>
  </si>
  <si>
    <t>Liczba szkód</t>
  </si>
  <si>
    <t>Suma wypłaconych przez Ubezpieczyciela (zakład ubezpieczeń) odszkodowań</t>
  </si>
  <si>
    <t>Rodzaj ubezpieczenia</t>
  </si>
  <si>
    <t>Krótki opis szkód</t>
  </si>
  <si>
    <t>Ogień i inne zdarzenia losowe</t>
  </si>
  <si>
    <t>uszkodzenie latarni oświetleniowych wskutek wandalizmu</t>
  </si>
  <si>
    <t>Data szkody</t>
  </si>
  <si>
    <t>Mienie od ognia i innych zdarzeń</t>
  </si>
  <si>
    <t>Uszkodzenie budynku hali sportowej (wyrwane okna szczytowe, uszkodzone okna po drugiej stronie budynku, wyrwane rynny, zalane pomieszczenia wewnątrz) wskutek przejścia trąby powietrznej</t>
  </si>
  <si>
    <t>AC</t>
  </si>
  <si>
    <t>uszkodzenie pojazdu wskutek najechania na wysoki krawężnik</t>
  </si>
  <si>
    <t>uszkodzenie pojazdu(zderzak, opona) przez nieznanego sprawcę</t>
  </si>
  <si>
    <t>01.01.2019</t>
  </si>
  <si>
    <t>31.12.2019</t>
  </si>
  <si>
    <t>31.08.2018</t>
  </si>
  <si>
    <t>30.08.2019</t>
  </si>
  <si>
    <t>07.01.2020</t>
  </si>
  <si>
    <t>02.10.2018</t>
  </si>
  <si>
    <t>01.10.2019</t>
  </si>
  <si>
    <t>22.11.2018</t>
  </si>
  <si>
    <t>21.11.2019</t>
  </si>
  <si>
    <t>27.11.2019</t>
  </si>
  <si>
    <t>30.10.2018</t>
  </si>
  <si>
    <t>29.10.2019</t>
  </si>
  <si>
    <t>25.07.2019</t>
  </si>
  <si>
    <t>24.07.2020</t>
  </si>
  <si>
    <t>01.12.2018</t>
  </si>
  <si>
    <t>30.11.2019</t>
  </si>
  <si>
    <t>10.12.2018</t>
  </si>
  <si>
    <t>09.12.2019</t>
  </si>
  <si>
    <t>27.10.2018</t>
  </si>
  <si>
    <t>26.10.2019</t>
  </si>
  <si>
    <t>15.03.2019</t>
  </si>
  <si>
    <t>14.03.2020</t>
  </si>
  <si>
    <t>07.12.2018</t>
  </si>
  <si>
    <t>06.12.2019</t>
  </si>
  <si>
    <t>16.04.2019</t>
  </si>
  <si>
    <t>15.04.2020</t>
  </si>
  <si>
    <t>09.12.2018</t>
  </si>
  <si>
    <t>08.12.2019</t>
  </si>
  <si>
    <t>04.01.2019</t>
  </si>
  <si>
    <t>03.01.2020</t>
  </si>
  <si>
    <t>12.12.2018</t>
  </si>
  <si>
    <t>11.12.2019</t>
  </si>
  <si>
    <t>16.11.2018</t>
  </si>
  <si>
    <t>15.11.2019</t>
  </si>
  <si>
    <t>07.03.2019</t>
  </si>
  <si>
    <t>06.03.2019</t>
  </si>
  <si>
    <t>28.12.2018</t>
  </si>
  <si>
    <t>27.12.2019</t>
  </si>
  <si>
    <t>19.01.2020</t>
  </si>
  <si>
    <t>18.12.2018</t>
  </si>
  <si>
    <t>17.12.2019</t>
  </si>
  <si>
    <t>Okres ubezpieczenia OC i NW (roczny)</t>
  </si>
  <si>
    <t>Okres ubezpieczenia AC i KR (roczny)</t>
  </si>
  <si>
    <t>3. Zakład Gospodarki Komunalnej i Mieszkaniowej (WGR HK10 - pojazd zarejestrowany na Gminę i Miasto Mogielnica)</t>
  </si>
  <si>
    <t>SX9750731X0PC1667</t>
  </si>
  <si>
    <t>WGR 2FW6</t>
  </si>
  <si>
    <t>WGR 6JX2</t>
  </si>
  <si>
    <t>Wariant I - ubezpieczenie części budynków w dotychczasowych wartościach odtworzeniowych</t>
  </si>
  <si>
    <t>1. ocieplenie Sali gimnastycznej, remont wswnątrz Sali gimnastycznej, wymiana 2 par drzwi wejsciowych, remont 5 sal lekcyjnych, pokoju nauczycielskiego, bibliteki, modernizacja instalacji CO w całym obikcie. Łączna kwota poniesinych nakładów około 250 tys. zł;                   2. lipiec 2015 remont przedszkola (modernizacja instalacji Co i elektrycznej, remont sal) - łączna kwota 100 tys.                                              3. VI-VIII2016 modernizacja instalacji elektrycznej,  sygnalizacji ppoż, wentylacji oraz oddymiania i napowietrzania klatki schodowej w przedszkolu oraz remont sal na piętrze - łączna kwota 200 tysięcy.                   4. VII-Viii 2017 - remont szkolnej łazienki na piętrze - ( remont hydrauliki, instalacji elektrycznej łączna wartość - 30 tys. zł</t>
  </si>
  <si>
    <t>1. Publiczna Szkoła Podstawowa - Borowe</t>
  </si>
  <si>
    <t>2. Publiczna Szkoła Podstawowa im. I Marszałka Polska Józefa Piłsudskiego w Mogielnicy</t>
  </si>
  <si>
    <t>3. Zespół Szkoły Publicznej i Publicznego Przedszkola w Michałowicach</t>
  </si>
  <si>
    <t>HP LaserJEet Pro</t>
  </si>
  <si>
    <t>Brak danych odnośnie ubezpieczonego</t>
  </si>
  <si>
    <t>Szyby</t>
  </si>
  <si>
    <t>Nie - przeznaczony do sprzedaży</t>
  </si>
  <si>
    <t>Świetlica wiejska</t>
  </si>
  <si>
    <t>Wodziczna</t>
  </si>
  <si>
    <t>cegła ceramiczna, ocieplenie styropianem</t>
  </si>
  <si>
    <t>kryty blachą</t>
  </si>
  <si>
    <t>remont 2018 - przebudowa i zmiana sposobu użytkowania zlewni mleka na świetlicę wiejską</t>
  </si>
  <si>
    <t>Zagospodarowanie rekreacyjne terenu we wsi Kozietuły Nowe, w tym m.in. budynek gospodarczy drewniany kryty blachą (powierzchnia użytkowa 45,85 m2), ogrodzenie, infrastruktura rekreacyjna</t>
  </si>
  <si>
    <t>rozbudowa 2017/2018</t>
  </si>
  <si>
    <t>remont w 2013r., remont i rozbudowa 2017/2018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</si>
</sst>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0.00\ &quot;zł&quot;;[Red]\-#,##0.00\ &quot;zł&quot;"/>
    <numFmt numFmtId="44" formatCode="_-* #,##0.00\ &quot;zł&quot;_-;\-* #,##0.00\ &quot;zł&quot;_-;_-* &quot;-&quot;??\ &quot;zł&quot;_-;_-@_-"/>
    <numFmt numFmtId="164" formatCode="_-* #,##0.00&quot; zł&quot;_-;\-* #,##0.00&quot; zł&quot;_-;_-* \-??&quot; zł&quot;_-;_-@_-"/>
    <numFmt numFmtId="165" formatCode="#,##0.00&quot; zł&quot;"/>
    <numFmt numFmtId="166" formatCode="#,##0.00&quot; zł&quot;;[Red]\-#,##0.00&quot; zł&quot;"/>
    <numFmt numFmtId="167" formatCode="#,##0.00\ _z_ł"/>
    <numFmt numFmtId="168" formatCode="dd/mm/yy"/>
    <numFmt numFmtId="169" formatCode="d/mm/yyyy"/>
    <numFmt numFmtId="170" formatCode="d&quot;.&quot;mm&quot;.&quot;yyyy"/>
    <numFmt numFmtId="173" formatCode="&quot;Tak&quot;;&quot;Tak&quot;;&quot;Nie&quot;"/>
  </numFmts>
  <fonts count="29">
    <font>
      <sz val="10"/>
      <name val="Arial"/>
      <family val="2"/>
      <charset val="238"/>
    </font>
    <font>
      <sz val="10"/>
      <name val="Arial CE"/>
      <family val="2"/>
      <charset val="238"/>
    </font>
    <font>
      <b/>
      <sz val="10"/>
      <name val="Arial"/>
      <family val="2"/>
      <charset val="238"/>
    </font>
    <font>
      <b/>
      <i/>
      <sz val="10"/>
      <name val="Arial"/>
      <family val="2"/>
      <charset val="238"/>
    </font>
    <font>
      <b/>
      <sz val="9"/>
      <name val="Arial"/>
      <family val="2"/>
      <charset val="238"/>
    </font>
    <font>
      <sz val="10"/>
      <color indexed="8"/>
      <name val="Arial"/>
      <family val="2"/>
      <charset val="238"/>
    </font>
    <font>
      <i/>
      <sz val="10"/>
      <name val="Arial"/>
      <family val="2"/>
      <charset val="238"/>
    </font>
    <font>
      <b/>
      <sz val="10"/>
      <color indexed="8"/>
      <name val="Arial"/>
      <family val="2"/>
      <charset val="238"/>
    </font>
    <font>
      <sz val="10"/>
      <color indexed="10"/>
      <name val="Arial"/>
      <family val="2"/>
      <charset val="238"/>
    </font>
    <font>
      <b/>
      <i/>
      <u/>
      <sz val="10"/>
      <name val="Arial"/>
      <family val="2"/>
      <charset val="238"/>
    </font>
    <font>
      <b/>
      <sz val="13"/>
      <name val="Arial"/>
      <family val="2"/>
      <charset val="238"/>
    </font>
    <font>
      <b/>
      <i/>
      <sz val="11"/>
      <name val="Arial"/>
      <family val="2"/>
      <charset val="238"/>
    </font>
    <font>
      <b/>
      <sz val="12"/>
      <name val="Arial"/>
      <family val="2"/>
      <charset val="238"/>
    </font>
    <font>
      <b/>
      <sz val="12"/>
      <name val="Arial"/>
      <family val="2"/>
    </font>
    <font>
      <b/>
      <u/>
      <sz val="11"/>
      <name val="Arial"/>
      <family val="2"/>
      <charset val="238"/>
    </font>
    <font>
      <b/>
      <sz val="11"/>
      <name val="Arial"/>
      <family val="2"/>
      <charset val="238"/>
    </font>
    <font>
      <sz val="10"/>
      <name val="Arial"/>
      <family val="2"/>
      <charset val="238"/>
    </font>
    <font>
      <sz val="12"/>
      <name val="Arial"/>
      <family val="2"/>
      <charset val="238"/>
    </font>
    <font>
      <sz val="10"/>
      <color indexed="13"/>
      <name val="Arial"/>
      <family val="2"/>
      <charset val="238"/>
    </font>
    <font>
      <u/>
      <sz val="10"/>
      <name val="Arial"/>
      <family val="2"/>
      <charset val="238"/>
    </font>
    <font>
      <b/>
      <sz val="10"/>
      <color indexed="10"/>
      <name val="Arial"/>
      <family val="2"/>
      <charset val="238"/>
    </font>
    <font>
      <sz val="10"/>
      <name val="Arial"/>
      <family val="2"/>
      <charset val="238"/>
    </font>
    <font>
      <sz val="10"/>
      <color rgb="FFFF0000"/>
      <name val="Arial"/>
      <family val="2"/>
      <charset val="238"/>
    </font>
    <font>
      <sz val="10"/>
      <color theme="1"/>
      <name val="Arial"/>
      <family val="2"/>
      <charset val="238"/>
    </font>
    <font>
      <strike/>
      <sz val="10"/>
      <name val="Arial"/>
      <family val="2"/>
      <charset val="238"/>
    </font>
    <font>
      <b/>
      <i/>
      <sz val="10"/>
      <name val="Arial"/>
      <family val="2"/>
    </font>
    <font>
      <sz val="10"/>
      <name val="Arial CE"/>
      <charset val="238"/>
    </font>
    <font>
      <sz val="10"/>
      <name val="Lohit Hindi"/>
      <family val="2"/>
    </font>
    <font>
      <sz val="10"/>
      <name val="Arial"/>
      <family val="2"/>
    </font>
  </fonts>
  <fills count="9">
    <fill>
      <patternFill patternType="none"/>
    </fill>
    <fill>
      <patternFill patternType="gray125"/>
    </fill>
    <fill>
      <patternFill patternType="solid">
        <fgColor indexed="9"/>
        <bgColor indexed="26"/>
      </patternFill>
    </fill>
    <fill>
      <patternFill patternType="solid">
        <fgColor indexed="51"/>
        <bgColor indexed="13"/>
      </patternFill>
    </fill>
    <fill>
      <patternFill patternType="solid">
        <fgColor indexed="13"/>
        <bgColor indexed="34"/>
      </patternFill>
    </fill>
    <fill>
      <patternFill patternType="solid">
        <fgColor rgb="FFFFFF00"/>
        <bgColor indexed="3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3"/>
      </left>
      <right style="thin">
        <color indexed="63"/>
      </right>
      <top style="thin">
        <color indexed="63"/>
      </top>
      <bottom style="thin">
        <color indexed="63"/>
      </bottom>
      <diagonal/>
    </border>
    <border>
      <left/>
      <right/>
      <top/>
      <bottom style="thin">
        <color indexed="63"/>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style="thin">
        <color indexed="63"/>
      </left>
      <right style="thin">
        <color indexed="63"/>
      </right>
      <top/>
      <bottom/>
      <diagonal/>
    </border>
    <border>
      <left style="thin">
        <color indexed="63"/>
      </left>
      <right/>
      <top/>
      <bottom style="thin">
        <color indexed="63"/>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8"/>
      </right>
      <top/>
      <bottom style="thin">
        <color indexed="8"/>
      </bottom>
      <diagonal/>
    </border>
  </borders>
  <cellStyleXfs count="14">
    <xf numFmtId="0" fontId="0" fillId="0" borderId="0"/>
    <xf numFmtId="0" fontId="1" fillId="0" borderId="0"/>
    <xf numFmtId="0" fontId="16" fillId="0" borderId="0"/>
    <xf numFmtId="0" fontId="21" fillId="0" borderId="0"/>
    <xf numFmtId="164" fontId="16" fillId="0" borderId="0" applyFill="0" applyBorder="0" applyAlignment="0" applyProtection="0"/>
    <xf numFmtId="164" fontId="16" fillId="0" borderId="0" applyFill="0" applyBorder="0" applyAlignment="0" applyProtection="0"/>
    <xf numFmtId="0" fontId="16" fillId="0" borderId="0"/>
    <xf numFmtId="0" fontId="26" fillId="0" borderId="0"/>
    <xf numFmtId="44" fontId="26" fillId="0" borderId="0" applyFont="0" applyFill="0" applyBorder="0" applyAlignment="0" applyProtection="0"/>
    <xf numFmtId="0" fontId="26" fillId="0" borderId="0"/>
    <xf numFmtId="0" fontId="1" fillId="0" borderId="0"/>
    <xf numFmtId="173" fontId="27" fillId="0" borderId="0" applyFill="0" applyBorder="0" applyAlignment="0" applyProtection="0"/>
    <xf numFmtId="0" fontId="28" fillId="0" borderId="0"/>
    <xf numFmtId="173" fontId="16" fillId="0" borderId="0" applyFill="0" applyBorder="0" applyAlignment="0" applyProtection="0"/>
  </cellStyleXfs>
  <cellXfs count="260">
    <xf numFmtId="0" fontId="0" fillId="0" borderId="0" xfId="0"/>
    <xf numFmtId="0" fontId="0" fillId="0" borderId="0" xfId="0" applyFill="1"/>
    <xf numFmtId="0" fontId="0" fillId="0" borderId="0" xfId="0" applyFill="1" applyAlignment="1">
      <alignment horizontal="center"/>
    </xf>
    <xf numFmtId="49" fontId="0" fillId="0" borderId="0" xfId="0" applyNumberFormat="1" applyFill="1" applyAlignment="1">
      <alignment horizontal="center"/>
    </xf>
    <xf numFmtId="0" fontId="2" fillId="0" borderId="0" xfId="0" applyFont="1" applyFill="1" applyAlignment="1"/>
    <xf numFmtId="0" fontId="3" fillId="0" borderId="0" xfId="0" applyFont="1" applyFill="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Fill="1" applyAlignment="1">
      <alignment vertical="center"/>
    </xf>
    <xf numFmtId="0" fontId="0" fillId="0" borderId="0" xfId="0" applyFont="1" applyAlignment="1">
      <alignment vertical="center"/>
    </xf>
    <xf numFmtId="0" fontId="0" fillId="0" borderId="0" xfId="0" applyFont="1" applyAlignment="1">
      <alignment horizontal="center" vertical="center"/>
    </xf>
    <xf numFmtId="165" fontId="0" fillId="0" borderId="0" xfId="0" applyNumberFormat="1" applyFont="1" applyAlignment="1">
      <alignment horizontal="right" vertical="center"/>
    </xf>
    <xf numFmtId="165"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Font="1" applyFill="1" applyBorder="1" applyAlignment="1">
      <alignment vertical="center"/>
    </xf>
    <xf numFmtId="0" fontId="0" fillId="2" borderId="0" xfId="0" applyFont="1" applyFill="1" applyAlignment="1">
      <alignment vertical="center"/>
    </xf>
    <xf numFmtId="0" fontId="0" fillId="0" borderId="0" xfId="0" applyFont="1" applyFill="1" applyAlignment="1">
      <alignment vertical="center"/>
    </xf>
    <xf numFmtId="165" fontId="2" fillId="2" borderId="1" xfId="0" applyNumberFormat="1" applyFont="1" applyFill="1" applyBorder="1" applyAlignment="1">
      <alignment horizontal="right"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2" borderId="1" xfId="0" applyFont="1" applyFill="1" applyBorder="1" applyAlignment="1">
      <alignment vertical="center" wrapText="1"/>
    </xf>
    <xf numFmtId="165" fontId="2" fillId="0" borderId="1" xfId="0"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ont="1" applyAlignment="1">
      <alignment horizontal="right" vertical="center"/>
    </xf>
    <xf numFmtId="0" fontId="2" fillId="0" borderId="0" xfId="0" applyFont="1" applyFill="1" applyBorder="1" applyAlignment="1">
      <alignment horizontal="center" vertical="center"/>
    </xf>
    <xf numFmtId="0" fontId="0" fillId="0" borderId="0" xfId="0" applyFont="1" applyAlignment="1">
      <alignment vertical="center" wrapText="1"/>
    </xf>
    <xf numFmtId="165" fontId="2" fillId="0" borderId="0" xfId="0" applyNumberFormat="1" applyFont="1" applyAlignment="1">
      <alignment horizontal="right" vertical="center"/>
    </xf>
    <xf numFmtId="165" fontId="2" fillId="0" borderId="1" xfId="0" applyNumberFormat="1" applyFont="1" applyFill="1" applyBorder="1" applyAlignment="1">
      <alignment vertical="center" wrapText="1"/>
    </xf>
    <xf numFmtId="165" fontId="2" fillId="2" borderId="1" xfId="0" applyNumberFormat="1" applyFont="1" applyFill="1" applyBorder="1" applyAlignment="1">
      <alignment vertical="center" wrapText="1"/>
    </xf>
    <xf numFmtId="0" fontId="2" fillId="0" borderId="0" xfId="0" applyFont="1" applyFill="1" applyAlignment="1">
      <alignment vertical="center"/>
    </xf>
    <xf numFmtId="0" fontId="0"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165" fontId="2" fillId="2" borderId="2" xfId="0" applyNumberFormat="1" applyFont="1" applyFill="1" applyBorder="1" applyAlignment="1">
      <alignment horizontal="right" vertical="center" wrapText="1"/>
    </xf>
    <xf numFmtId="0" fontId="8" fillId="0" borderId="0" xfId="0" applyFont="1" applyFill="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165" fontId="2" fillId="2" borderId="5" xfId="0" applyNumberFormat="1" applyFont="1" applyFill="1" applyBorder="1" applyAlignment="1">
      <alignment horizontal="right" vertical="center" wrapText="1"/>
    </xf>
    <xf numFmtId="0" fontId="0" fillId="0" borderId="0" xfId="0" applyFont="1" applyFill="1" applyBorder="1" applyAlignment="1">
      <alignment horizontal="center" vertical="center" wrapText="1"/>
    </xf>
    <xf numFmtId="165" fontId="2" fillId="0" borderId="2" xfId="0" applyNumberFormat="1" applyFont="1" applyFill="1" applyBorder="1" applyAlignment="1">
      <alignment horizontal="right" vertical="center" wrapText="1"/>
    </xf>
    <xf numFmtId="165" fontId="2" fillId="0" borderId="2" xfId="0" applyNumberFormat="1" applyFont="1" applyFill="1" applyBorder="1" applyAlignment="1">
      <alignment horizontal="center" vertical="center" wrapText="1"/>
    </xf>
    <xf numFmtId="165" fontId="2" fillId="3" borderId="6" xfId="0" applyNumberFormat="1" applyFont="1" applyFill="1" applyBorder="1" applyAlignment="1">
      <alignment horizontal="right" vertical="center" wrapText="1"/>
    </xf>
    <xf numFmtId="165" fontId="0" fillId="0" borderId="0" xfId="0" applyNumberFormat="1" applyFont="1" applyFill="1" applyAlignment="1">
      <alignment vertical="center"/>
    </xf>
    <xf numFmtId="165" fontId="2" fillId="3" borderId="1" xfId="0" applyNumberFormat="1" applyFont="1" applyFill="1" applyBorder="1" applyAlignment="1">
      <alignment horizontal="right" vertical="center" wrapText="1"/>
    </xf>
    <xf numFmtId="0" fontId="0" fillId="0" borderId="0" xfId="0" applyAlignment="1">
      <alignment horizontal="center" vertical="center"/>
    </xf>
    <xf numFmtId="0" fontId="0" fillId="0" borderId="0" xfId="0" applyAlignment="1">
      <alignment vertical="center"/>
    </xf>
    <xf numFmtId="0" fontId="10" fillId="0" borderId="0" xfId="0" applyFont="1" applyAlignment="1">
      <alignment vertical="center"/>
    </xf>
    <xf numFmtId="165" fontId="0" fillId="0" borderId="0" xfId="0" applyNumberFormat="1" applyAlignment="1">
      <alignment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165" fontId="2" fillId="0" borderId="7" xfId="0" applyNumberFormat="1" applyFont="1" applyFill="1" applyBorder="1" applyAlignment="1">
      <alignment horizontal="center" vertical="center" wrapText="1"/>
    </xf>
    <xf numFmtId="0" fontId="0" fillId="0" borderId="1" xfId="0" applyFill="1" applyBorder="1" applyAlignment="1">
      <alignment horizontal="center" vertical="center"/>
    </xf>
    <xf numFmtId="165" fontId="0" fillId="0" borderId="0" xfId="0" applyNumberFormat="1" applyFill="1" applyAlignment="1">
      <alignment vertical="center"/>
    </xf>
    <xf numFmtId="0" fontId="0" fillId="2" borderId="1" xfId="0" applyFill="1" applyBorder="1" applyAlignment="1">
      <alignment horizontal="center" vertical="center"/>
    </xf>
    <xf numFmtId="0" fontId="2" fillId="2" borderId="1" xfId="0" applyFont="1" applyFill="1" applyBorder="1" applyAlignment="1">
      <alignment horizontal="center" vertical="center"/>
    </xf>
    <xf numFmtId="165" fontId="2" fillId="2" borderId="1" xfId="0" applyNumberFormat="1" applyFont="1" applyFill="1" applyBorder="1" applyAlignment="1">
      <alignment vertical="center"/>
    </xf>
    <xf numFmtId="0" fontId="0" fillId="0" borderId="0" xfId="0" applyAlignment="1">
      <alignment vertical="center" wrapText="1"/>
    </xf>
    <xf numFmtId="0" fontId="13"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left" vertical="center" wrapText="1"/>
    </xf>
    <xf numFmtId="49" fontId="0" fillId="0" borderId="1" xfId="0" applyNumberFormat="1" applyFont="1" applyFill="1" applyBorder="1" applyAlignment="1">
      <alignment horizontal="center" vertical="center"/>
    </xf>
    <xf numFmtId="164" fontId="0" fillId="0" borderId="1" xfId="0" applyNumberFormat="1" applyFont="1" applyFill="1" applyBorder="1" applyAlignment="1">
      <alignment horizontal="right" vertical="center" wrapText="1"/>
    </xf>
    <xf numFmtId="164" fontId="0" fillId="0" borderId="1" xfId="0" applyNumberFormat="1" applyFont="1" applyFill="1" applyBorder="1" applyAlignment="1">
      <alignment horizontal="center" vertical="center" wrapText="1"/>
    </xf>
    <xf numFmtId="165" fontId="0" fillId="0" borderId="1" xfId="0" applyNumberFormat="1" applyFont="1" applyFill="1" applyBorder="1" applyAlignment="1">
      <alignment horizontal="right" vertical="center" wrapText="1"/>
    </xf>
    <xf numFmtId="165" fontId="0" fillId="0" borderId="1" xfId="0" applyNumberFormat="1" applyFill="1" applyBorder="1" applyAlignment="1">
      <alignment vertical="center"/>
    </xf>
    <xf numFmtId="0" fontId="0" fillId="0" borderId="1" xfId="0" applyNumberFormat="1" applyFont="1" applyFill="1" applyBorder="1" applyAlignment="1">
      <alignment horizontal="center" vertical="center"/>
    </xf>
    <xf numFmtId="165" fontId="0" fillId="0" borderId="1" xfId="0" applyNumberFormat="1" applyFont="1" applyFill="1" applyBorder="1" applyAlignment="1">
      <alignment vertical="center" wrapText="1"/>
    </xf>
    <xf numFmtId="166" fontId="0" fillId="0" borderId="1" xfId="0" applyNumberFormat="1" applyFont="1" applyFill="1" applyBorder="1" applyAlignment="1">
      <alignment horizontal="right" vertical="center" wrapText="1"/>
    </xf>
    <xf numFmtId="0" fontId="0" fillId="0" borderId="1" xfId="0" applyFill="1" applyBorder="1" applyAlignment="1">
      <alignment vertical="center" wrapText="1"/>
    </xf>
    <xf numFmtId="0" fontId="17" fillId="0" borderId="1" xfId="0" applyFont="1" applyFill="1" applyBorder="1" applyAlignment="1">
      <alignment horizontal="center" vertical="center" wrapText="1"/>
    </xf>
    <xf numFmtId="165" fontId="0" fillId="0" borderId="0" xfId="0" applyNumberFormat="1" applyFont="1" applyAlignment="1">
      <alignment vertical="center"/>
    </xf>
    <xf numFmtId="0" fontId="2" fillId="0" borderId="0" xfId="0" applyFont="1" applyAlignment="1">
      <alignment horizontal="left" vertical="center"/>
    </xf>
    <xf numFmtId="0" fontId="2" fillId="4" borderId="1" xfId="0" applyFont="1" applyFill="1" applyBorder="1" applyAlignment="1">
      <alignment vertical="center" wrapText="1"/>
    </xf>
    <xf numFmtId="0" fontId="2" fillId="4" borderId="1" xfId="0" applyFont="1" applyFill="1" applyBorder="1" applyAlignment="1">
      <alignment vertical="center"/>
    </xf>
    <xf numFmtId="0" fontId="22" fillId="0" borderId="0" xfId="0" applyFont="1" applyFill="1" applyAlignment="1">
      <alignment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165" fontId="0" fillId="0" borderId="0" xfId="0" applyNumberFormat="1" applyFont="1" applyFill="1" applyAlignment="1">
      <alignment horizontal="left" vertical="center"/>
    </xf>
    <xf numFmtId="165" fontId="0" fillId="0" borderId="0" xfId="0" applyNumberFormat="1" applyFont="1" applyFill="1" applyAlignment="1">
      <alignment horizontal="right" vertical="center"/>
    </xf>
    <xf numFmtId="165" fontId="7" fillId="0" borderId="1" xfId="0" applyNumberFormat="1" applyFont="1" applyFill="1" applyBorder="1" applyAlignment="1">
      <alignment horizontal="right" vertical="center" wrapText="1"/>
    </xf>
    <xf numFmtId="165" fontId="2" fillId="0" borderId="8" xfId="0" applyNumberFormat="1" applyFont="1" applyFill="1" applyBorder="1" applyAlignment="1">
      <alignment horizontal="right" vertical="center"/>
    </xf>
    <xf numFmtId="0" fontId="3" fillId="0" borderId="0" xfId="0" applyFont="1" applyFill="1" applyAlignment="1">
      <alignment horizontal="center" vertical="center"/>
    </xf>
    <xf numFmtId="165" fontId="2" fillId="0" borderId="6"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3" xfId="0" applyFont="1" applyFill="1" applyBorder="1" applyAlignment="1">
      <alignment vertical="center" wrapText="1"/>
    </xf>
    <xf numFmtId="0" fontId="2" fillId="2" borderId="6" xfId="0" applyFont="1" applyFill="1" applyBorder="1" applyAlignment="1">
      <alignment horizontal="center" vertical="center" wrapText="1"/>
    </xf>
    <xf numFmtId="165" fontId="2" fillId="0" borderId="16" xfId="0" applyNumberFormat="1" applyFont="1" applyFill="1" applyBorder="1" applyAlignment="1">
      <alignment horizontal="right" vertical="center" wrapText="1"/>
    </xf>
    <xf numFmtId="0" fontId="0" fillId="2" borderId="6"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0" borderId="6" xfId="0" applyFont="1" applyFill="1" applyBorder="1" applyAlignment="1">
      <alignment horizontal="center" vertical="center"/>
    </xf>
    <xf numFmtId="0" fontId="0" fillId="2" borderId="17" xfId="0" applyFont="1" applyFill="1" applyBorder="1" applyAlignment="1">
      <alignment horizontal="center" vertical="center"/>
    </xf>
    <xf numFmtId="0" fontId="2" fillId="0" borderId="0" xfId="6" applyFont="1" applyFill="1" applyBorder="1" applyAlignment="1">
      <alignment horizontal="left" vertical="center"/>
    </xf>
    <xf numFmtId="0" fontId="0" fillId="0" borderId="0" xfId="6" applyFont="1" applyFill="1" applyBorder="1" applyAlignment="1">
      <alignment vertical="center"/>
    </xf>
    <xf numFmtId="0" fontId="0" fillId="0" borderId="0" xfId="6" applyFont="1" applyFill="1" applyBorder="1" applyAlignment="1">
      <alignment horizontal="center" vertical="center"/>
    </xf>
    <xf numFmtId="167" fontId="0" fillId="0" borderId="0" xfId="6" applyNumberFormat="1" applyFont="1" applyFill="1" applyBorder="1" applyAlignment="1">
      <alignment horizontal="center" vertical="center" wrapText="1"/>
    </xf>
    <xf numFmtId="165" fontId="0" fillId="0" borderId="0" xfId="6" applyNumberFormat="1" applyFont="1" applyFill="1" applyBorder="1" applyAlignment="1">
      <alignment horizontal="center" vertical="center"/>
    </xf>
    <xf numFmtId="165" fontId="0" fillId="0" borderId="0" xfId="6" applyNumberFormat="1" applyFont="1" applyFill="1" applyBorder="1" applyAlignment="1">
      <alignment vertical="center"/>
    </xf>
    <xf numFmtId="0" fontId="0" fillId="0" borderId="0" xfId="6" applyFont="1" applyFill="1" applyAlignment="1">
      <alignment horizontal="center" vertical="center"/>
    </xf>
    <xf numFmtId="165" fontId="0" fillId="0" borderId="0" xfId="6" applyNumberFormat="1" applyFont="1" applyFill="1" applyAlignment="1">
      <alignment vertical="center"/>
    </xf>
    <xf numFmtId="0" fontId="0" fillId="0" borderId="0" xfId="6" applyFont="1" applyFill="1" applyAlignment="1">
      <alignment vertical="center"/>
    </xf>
    <xf numFmtId="0" fontId="2" fillId="0" borderId="1" xfId="6" applyFont="1" applyFill="1" applyBorder="1" applyAlignment="1">
      <alignment horizontal="center" vertical="center" wrapText="1"/>
    </xf>
    <xf numFmtId="0" fontId="2" fillId="0" borderId="9" xfId="0" applyFont="1" applyFill="1" applyBorder="1" applyAlignment="1">
      <alignment horizontal="center" vertical="center" wrapText="1"/>
    </xf>
    <xf numFmtId="165" fontId="0" fillId="4" borderId="1" xfId="6" applyNumberFormat="1" applyFont="1" applyFill="1" applyBorder="1" applyAlignment="1">
      <alignment vertical="center"/>
    </xf>
    <xf numFmtId="0" fontId="0" fillId="4" borderId="1" xfId="6" applyFont="1" applyFill="1" applyBorder="1" applyAlignment="1">
      <alignment horizontal="center" vertical="center"/>
    </xf>
    <xf numFmtId="0" fontId="0" fillId="4" borderId="6" xfId="6" applyFont="1" applyFill="1" applyBorder="1" applyAlignment="1">
      <alignment horizontal="center" vertical="center"/>
    </xf>
    <xf numFmtId="0" fontId="0" fillId="0" borderId="1" xfId="6" applyFont="1" applyFill="1" applyBorder="1" applyAlignment="1">
      <alignment horizontal="center" vertical="center" wrapText="1"/>
    </xf>
    <xf numFmtId="0" fontId="0" fillId="0" borderId="1" xfId="6" applyFont="1" applyFill="1" applyBorder="1" applyAlignment="1">
      <alignment horizontal="center" vertical="center"/>
    </xf>
    <xf numFmtId="0" fontId="16" fillId="0" borderId="1" xfId="6" applyFont="1" applyFill="1" applyBorder="1" applyAlignment="1">
      <alignment horizontal="center" vertical="center" wrapText="1"/>
    </xf>
    <xf numFmtId="0" fontId="16" fillId="0" borderId="1" xfId="6" applyFont="1" applyFill="1" applyBorder="1" applyAlignment="1">
      <alignment horizontal="center" vertical="center"/>
    </xf>
    <xf numFmtId="49" fontId="0" fillId="0" borderId="1" xfId="6" applyNumberFormat="1" applyFont="1" applyFill="1" applyBorder="1" applyAlignment="1">
      <alignment horizontal="center" vertical="center"/>
    </xf>
    <xf numFmtId="0" fontId="16" fillId="0" borderId="3" xfId="6" applyFont="1" applyFill="1" applyBorder="1" applyAlignment="1">
      <alignment horizontal="center" vertical="center" wrapText="1"/>
    </xf>
    <xf numFmtId="0" fontId="16" fillId="0" borderId="9" xfId="6" applyFont="1" applyFill="1" applyBorder="1" applyAlignment="1">
      <alignment horizontal="center" vertical="center" wrapText="1"/>
    </xf>
    <xf numFmtId="0" fontId="2" fillId="0" borderId="9" xfId="6" applyFont="1" applyFill="1" applyBorder="1" applyAlignment="1">
      <alignment horizontal="center" vertical="center" wrapText="1"/>
    </xf>
    <xf numFmtId="165" fontId="16" fillId="0" borderId="9" xfId="6" applyNumberFormat="1" applyFont="1" applyFill="1" applyBorder="1" applyAlignment="1">
      <alignment vertical="center"/>
    </xf>
    <xf numFmtId="0" fontId="0" fillId="0" borderId="9" xfId="6" applyFont="1" applyFill="1" applyBorder="1" applyAlignment="1">
      <alignment horizontal="center" vertical="center" wrapText="1"/>
    </xf>
    <xf numFmtId="165" fontId="0" fillId="4" borderId="6" xfId="6" applyNumberFormat="1" applyFont="1" applyFill="1" applyBorder="1" applyAlignment="1">
      <alignment vertical="center"/>
    </xf>
    <xf numFmtId="0" fontId="0" fillId="0" borderId="18" xfId="6" applyFont="1" applyFill="1" applyBorder="1" applyAlignment="1">
      <alignment horizontal="center" vertical="center" wrapText="1"/>
    </xf>
    <xf numFmtId="0" fontId="0" fillId="0" borderId="7" xfId="6" applyFont="1" applyFill="1" applyBorder="1" applyAlignment="1">
      <alignment horizontal="center" vertical="center" wrapText="1"/>
    </xf>
    <xf numFmtId="0" fontId="16" fillId="0" borderId="18" xfId="6" applyFont="1" applyFill="1" applyBorder="1" applyAlignment="1">
      <alignment horizontal="center" vertical="center" wrapText="1"/>
    </xf>
    <xf numFmtId="0" fontId="0" fillId="0" borderId="7" xfId="6" applyFont="1" applyFill="1" applyBorder="1" applyAlignment="1">
      <alignment horizontal="center" vertical="center"/>
    </xf>
    <xf numFmtId="0" fontId="16" fillId="0" borderId="7" xfId="6" applyFont="1" applyFill="1" applyBorder="1" applyAlignment="1">
      <alignment horizontal="center" vertical="center" wrapText="1"/>
    </xf>
    <xf numFmtId="165" fontId="16" fillId="0" borderId="7" xfId="6" applyNumberFormat="1" applyFont="1" applyFill="1" applyBorder="1" applyAlignment="1">
      <alignment vertical="center"/>
    </xf>
    <xf numFmtId="0" fontId="16" fillId="0" borderId="7" xfId="6" applyFont="1" applyFill="1" applyBorder="1" applyAlignment="1">
      <alignment horizontal="center" vertical="center"/>
    </xf>
    <xf numFmtId="0" fontId="16" fillId="0" borderId="9" xfId="6" applyFont="1" applyFill="1" applyBorder="1" applyAlignment="1">
      <alignment horizontal="center" vertical="center"/>
    </xf>
    <xf numFmtId="0" fontId="16" fillId="0" borderId="9" xfId="0" applyFont="1" applyFill="1" applyBorder="1" applyAlignment="1">
      <alignment horizontal="center" vertical="center" wrapText="1"/>
    </xf>
    <xf numFmtId="0" fontId="0" fillId="0" borderId="0" xfId="0" applyAlignment="1">
      <alignment wrapText="1"/>
    </xf>
    <xf numFmtId="0" fontId="16" fillId="0" borderId="14" xfId="6" applyFont="1" applyFill="1" applyBorder="1" applyAlignment="1">
      <alignment horizontal="center" vertical="center" wrapText="1"/>
    </xf>
    <xf numFmtId="165" fontId="16" fillId="0" borderId="1" xfId="4" applyNumberFormat="1" applyFont="1" applyFill="1" applyBorder="1" applyAlignment="1" applyProtection="1">
      <alignment vertical="center"/>
    </xf>
    <xf numFmtId="165" fontId="16" fillId="0" borderId="1" xfId="6" applyNumberFormat="1" applyFont="1" applyFill="1" applyBorder="1" applyAlignment="1">
      <alignment horizontal="center" vertical="center"/>
    </xf>
    <xf numFmtId="0" fontId="2" fillId="0" borderId="7" xfId="6"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6" fillId="0" borderId="9" xfId="0" applyFont="1" applyFill="1" applyBorder="1" applyAlignment="1">
      <alignment vertical="center" wrapText="1"/>
    </xf>
    <xf numFmtId="165" fontId="0" fillId="0" borderId="1" xfId="0" applyNumberFormat="1" applyFont="1" applyFill="1" applyBorder="1" applyAlignment="1">
      <alignment vertical="center"/>
    </xf>
    <xf numFmtId="0" fontId="0" fillId="0" borderId="1" xfId="0"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6" fillId="0" borderId="10" xfId="0" applyFont="1" applyFill="1" applyBorder="1" applyAlignment="1">
      <alignment vertical="center" wrapText="1"/>
    </xf>
    <xf numFmtId="0" fontId="0" fillId="0" borderId="1" xfId="0" applyFont="1" applyFill="1" applyBorder="1" applyAlignment="1">
      <alignment vertical="center"/>
    </xf>
    <xf numFmtId="0" fontId="0" fillId="0" borderId="1" xfId="0" applyNumberFormat="1" applyFont="1" applyFill="1" applyBorder="1" applyAlignment="1" applyProtection="1">
      <alignment vertical="center" wrapText="1"/>
      <protection locked="0"/>
    </xf>
    <xf numFmtId="0" fontId="0" fillId="0" borderId="1" xfId="0" applyNumberFormat="1" applyFont="1" applyFill="1" applyBorder="1" applyAlignment="1" applyProtection="1">
      <alignment horizontal="center" vertical="center" wrapText="1"/>
      <protection locked="0"/>
    </xf>
    <xf numFmtId="165" fontId="0" fillId="0" borderId="1" xfId="0" applyNumberFormat="1" applyFont="1" applyFill="1" applyBorder="1" applyAlignment="1" applyProtection="1">
      <alignment vertical="center" wrapText="1"/>
      <protection locked="0"/>
    </xf>
    <xf numFmtId="0" fontId="23" fillId="0" borderId="15" xfId="0" applyFont="1" applyFill="1" applyBorder="1" applyAlignment="1">
      <alignment vertical="center" wrapText="1"/>
    </xf>
    <xf numFmtId="170" fontId="23" fillId="0" borderId="15" xfId="0" applyNumberFormat="1" applyFont="1" applyFill="1" applyBorder="1" applyAlignment="1">
      <alignment horizontal="center" vertical="center" wrapText="1"/>
    </xf>
    <xf numFmtId="165" fontId="0" fillId="0" borderId="1" xfId="0" applyNumberFormat="1" applyFill="1" applyBorder="1" applyAlignment="1">
      <alignment vertical="center" wrapText="1"/>
    </xf>
    <xf numFmtId="0" fontId="0" fillId="0" borderId="1" xfId="0" applyFill="1" applyBorder="1" applyAlignment="1">
      <alignment horizontal="left" vertical="center" wrapText="1"/>
    </xf>
    <xf numFmtId="49" fontId="0" fillId="0" borderId="1" xfId="0" applyNumberFormat="1" applyFont="1" applyFill="1" applyBorder="1" applyAlignment="1">
      <alignment horizontal="center" vertical="center" wrapText="1"/>
    </xf>
    <xf numFmtId="165" fontId="0" fillId="0" borderId="1" xfId="0" applyNumberFormat="1" applyFill="1" applyBorder="1" applyAlignment="1">
      <alignment horizontal="center" vertical="center"/>
    </xf>
    <xf numFmtId="0" fontId="25" fillId="0" borderId="0" xfId="0" applyFont="1" applyFill="1" applyBorder="1" applyAlignment="1">
      <alignment horizontal="right" vertical="center"/>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6" xfId="0" applyFont="1" applyFill="1" applyBorder="1" applyAlignment="1">
      <alignment horizontal="center" vertical="center" wrapText="1"/>
    </xf>
    <xf numFmtId="0" fontId="16" fillId="0" borderId="6" xfId="6" applyFont="1" applyFill="1" applyBorder="1" applyAlignment="1">
      <alignment horizontal="center" vertical="center" wrapText="1"/>
    </xf>
    <xf numFmtId="169" fontId="16" fillId="0" borderId="1" xfId="6" applyNumberFormat="1" applyFont="1" applyFill="1" applyBorder="1" applyAlignment="1">
      <alignment horizontal="center" vertical="center" wrapText="1"/>
    </xf>
    <xf numFmtId="164" fontId="16" fillId="0" borderId="3" xfId="6" applyNumberFormat="1" applyFont="1" applyFill="1" applyBorder="1" applyAlignment="1">
      <alignment horizontal="center" vertical="center" wrapText="1"/>
    </xf>
    <xf numFmtId="164" fontId="16" fillId="0" borderId="1" xfId="6"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165" fontId="16" fillId="0" borderId="1" xfId="6" applyNumberFormat="1" applyFont="1" applyFill="1" applyBorder="1" applyAlignment="1">
      <alignment vertical="center"/>
    </xf>
    <xf numFmtId="165" fontId="16" fillId="0" borderId="1" xfId="6" applyNumberFormat="1" applyFont="1" applyFill="1" applyBorder="1" applyAlignment="1">
      <alignment vertical="center" wrapText="1"/>
    </xf>
    <xf numFmtId="164" fontId="0" fillId="0" borderId="1" xfId="0" applyNumberFormat="1" applyFill="1" applyBorder="1" applyAlignment="1">
      <alignment horizontal="center" vertical="center" wrapText="1"/>
    </xf>
    <xf numFmtId="0" fontId="0" fillId="0" borderId="3" xfId="0" applyFill="1" applyBorder="1" applyAlignment="1">
      <alignment horizontal="center" vertical="center" wrapText="1"/>
    </xf>
    <xf numFmtId="0" fontId="16" fillId="0" borderId="1" xfId="6" applyFont="1" applyFill="1" applyBorder="1" applyAlignment="1">
      <alignment vertical="center"/>
    </xf>
    <xf numFmtId="0" fontId="0" fillId="0" borderId="9" xfId="0"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9" xfId="0" applyFont="1" applyFill="1" applyBorder="1" applyAlignment="1">
      <alignment horizontal="center" vertical="center" wrapText="1"/>
    </xf>
    <xf numFmtId="166" fontId="0" fillId="0" borderId="9" xfId="0" applyNumberFormat="1" applyFont="1" applyFill="1" applyBorder="1" applyAlignment="1">
      <alignment horizontal="right" vertical="center" wrapText="1"/>
    </xf>
    <xf numFmtId="164" fontId="0" fillId="0" borderId="9" xfId="0" applyNumberFormat="1" applyFill="1" applyBorder="1" applyAlignment="1">
      <alignment horizontal="center" vertical="center" wrapText="1"/>
    </xf>
    <xf numFmtId="0" fontId="0" fillId="0" borderId="9" xfId="0" applyFont="1" applyFill="1" applyBorder="1" applyAlignment="1">
      <alignment horizontal="center" vertical="center" wrapText="1"/>
    </xf>
    <xf numFmtId="165" fontId="0" fillId="0" borderId="1" xfId="0" applyNumberFormat="1" applyFont="1" applyFill="1" applyBorder="1" applyAlignment="1">
      <alignment horizontal="left" vertical="center" wrapText="1"/>
    </xf>
    <xf numFmtId="165" fontId="0" fillId="0" borderId="1" xfId="0" applyNumberForma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ont="1" applyFill="1" applyBorder="1" applyAlignment="1">
      <alignment horizontal="center" vertical="center"/>
    </xf>
    <xf numFmtId="0" fontId="2" fillId="0" borderId="10" xfId="0" applyFont="1" applyFill="1" applyBorder="1" applyAlignment="1">
      <alignment horizontal="center" vertical="center" wrapText="1"/>
    </xf>
    <xf numFmtId="14" fontId="2" fillId="0" borderId="9" xfId="0" applyNumberFormat="1" applyFont="1" applyFill="1" applyBorder="1" applyAlignment="1">
      <alignment horizontal="center" vertical="center" wrapText="1"/>
    </xf>
    <xf numFmtId="8" fontId="0" fillId="0" borderId="9" xfId="0" applyNumberFormat="1" applyFont="1" applyFill="1" applyBorder="1" applyAlignment="1">
      <alignment vertical="center" wrapText="1"/>
    </xf>
    <xf numFmtId="0" fontId="0" fillId="0" borderId="9" xfId="0" applyFont="1" applyFill="1" applyBorder="1" applyAlignment="1">
      <alignment vertical="center" wrapText="1"/>
    </xf>
    <xf numFmtId="2" fontId="0" fillId="0" borderId="9" xfId="0" applyNumberFormat="1" applyFont="1" applyFill="1" applyBorder="1" applyAlignment="1">
      <alignment vertical="center" wrapText="1"/>
    </xf>
    <xf numFmtId="8" fontId="0" fillId="0" borderId="0" xfId="0" applyNumberFormat="1" applyFont="1" applyFill="1" applyBorder="1" applyAlignment="1">
      <alignment vertical="center"/>
    </xf>
    <xf numFmtId="0" fontId="0" fillId="0" borderId="1"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9" xfId="0" applyFill="1" applyBorder="1" applyAlignment="1">
      <alignment vertical="center"/>
    </xf>
    <xf numFmtId="168" fontId="16" fillId="0" borderId="18" xfId="6" applyNumberFormat="1" applyFont="1" applyFill="1" applyBorder="1" applyAlignment="1">
      <alignment horizontal="center" vertical="center" wrapText="1"/>
    </xf>
    <xf numFmtId="0" fontId="24" fillId="0" borderId="6" xfId="6" applyFont="1" applyFill="1" applyBorder="1" applyAlignment="1">
      <alignment horizontal="center" vertical="center" wrapText="1"/>
    </xf>
    <xf numFmtId="0" fontId="0" fillId="0" borderId="19" xfId="0" applyFill="1" applyBorder="1" applyAlignment="1">
      <alignment vertical="center"/>
    </xf>
    <xf numFmtId="0" fontId="24" fillId="0" borderId="1" xfId="6" applyFont="1" applyFill="1" applyBorder="1" applyAlignment="1">
      <alignment horizontal="center" vertical="center" wrapText="1"/>
    </xf>
    <xf numFmtId="165" fontId="16" fillId="0" borderId="3" xfId="6" applyNumberFormat="1" applyFont="1" applyFill="1" applyBorder="1" applyAlignment="1">
      <alignment vertical="center"/>
    </xf>
    <xf numFmtId="168" fontId="0" fillId="0" borderId="18" xfId="6" applyNumberFormat="1" applyFont="1" applyFill="1" applyBorder="1" applyAlignment="1">
      <alignment horizontal="center" vertical="center" wrapText="1"/>
    </xf>
    <xf numFmtId="168" fontId="0" fillId="0" borderId="9" xfId="6" applyNumberFormat="1" applyFont="1" applyFill="1" applyBorder="1" applyAlignment="1">
      <alignment horizontal="center" vertical="center" wrapText="1"/>
    </xf>
    <xf numFmtId="0" fontId="0" fillId="0" borderId="6" xfId="6" applyFont="1" applyFill="1" applyBorder="1" applyAlignment="1">
      <alignment horizontal="center" vertical="center" wrapText="1"/>
    </xf>
    <xf numFmtId="0" fontId="0" fillId="0" borderId="9" xfId="6" applyFont="1" applyFill="1" applyBorder="1" applyAlignment="1">
      <alignment horizontal="center" vertical="center"/>
    </xf>
    <xf numFmtId="0" fontId="0" fillId="0" borderId="1" xfId="6" applyFont="1" applyFill="1" applyBorder="1" applyAlignment="1">
      <alignment vertical="center"/>
    </xf>
    <xf numFmtId="0" fontId="0" fillId="0" borderId="1" xfId="0" applyFont="1" applyFill="1" applyBorder="1" applyAlignment="1">
      <alignment horizontal="center" vertical="center" wrapText="1"/>
    </xf>
    <xf numFmtId="0" fontId="0" fillId="0" borderId="9" xfId="0" applyFont="1" applyFill="1" applyBorder="1" applyAlignment="1">
      <alignment horizontal="center" vertical="center" wrapText="1"/>
    </xf>
    <xf numFmtId="165" fontId="2" fillId="0" borderId="7" xfId="0" applyNumberFormat="1" applyFont="1" applyFill="1" applyBorder="1" applyAlignment="1">
      <alignment vertical="center" wrapText="1"/>
    </xf>
    <xf numFmtId="164" fontId="16" fillId="0" borderId="1" xfId="4" applyFill="1" applyBorder="1" applyAlignment="1">
      <alignment horizontal="center" vertical="center" wrapText="1"/>
    </xf>
    <xf numFmtId="4" fontId="6" fillId="0" borderId="21" xfId="0" applyNumberFormat="1" applyFont="1" applyFill="1" applyBorder="1" applyAlignment="1">
      <alignment vertical="center" wrapText="1"/>
    </xf>
    <xf numFmtId="164" fontId="0" fillId="0" borderId="3" xfId="0" applyNumberFormat="1" applyFont="1" applyFill="1" applyBorder="1" applyAlignment="1">
      <alignment horizontal="center" vertical="center" wrapText="1"/>
    </xf>
    <xf numFmtId="164" fontId="0" fillId="0" borderId="9"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right" vertical="center" wrapText="1"/>
    </xf>
    <xf numFmtId="0" fontId="16" fillId="7" borderId="10" xfId="0" applyFont="1" applyFill="1" applyBorder="1" applyAlignment="1">
      <alignment vertical="center" wrapText="1"/>
    </xf>
    <xf numFmtId="0" fontId="0" fillId="0" borderId="10" xfId="0" applyFont="1" applyFill="1" applyBorder="1" applyAlignment="1">
      <alignment vertical="center" wrapText="1"/>
    </xf>
    <xf numFmtId="165" fontId="5"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5" borderId="11" xfId="0" applyFont="1" applyFill="1" applyBorder="1" applyAlignment="1">
      <alignment horizontal="left" vertical="center" wrapText="1"/>
    </xf>
    <xf numFmtId="0" fontId="2" fillId="5" borderId="12"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5" borderId="5"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0" xfId="0" applyFont="1" applyAlignment="1">
      <alignment horizontal="left" vertical="center" wrapText="1"/>
    </xf>
    <xf numFmtId="0" fontId="2" fillId="5" borderId="13"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165" fontId="2" fillId="0" borderId="5"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4" borderId="1" xfId="6" applyFont="1" applyFill="1" applyBorder="1" applyAlignment="1">
      <alignment horizontal="left" vertical="center" wrapText="1"/>
    </xf>
    <xf numFmtId="0" fontId="2" fillId="4" borderId="6" xfId="6" applyFont="1" applyFill="1" applyBorder="1" applyAlignment="1">
      <alignment horizontal="left" vertical="center" wrapText="1"/>
    </xf>
    <xf numFmtId="0" fontId="2" fillId="0" borderId="6" xfId="6" applyFont="1" applyFill="1" applyBorder="1" applyAlignment="1">
      <alignment horizontal="center" vertical="center" wrapText="1"/>
    </xf>
    <xf numFmtId="0" fontId="2" fillId="0" borderId="1" xfId="6" applyFont="1" applyFill="1" applyBorder="1" applyAlignment="1">
      <alignment horizontal="center" vertical="center" wrapText="1"/>
    </xf>
    <xf numFmtId="165" fontId="2" fillId="0" borderId="1" xfId="6" applyNumberFormat="1" applyFont="1" applyFill="1" applyBorder="1" applyAlignment="1">
      <alignment horizontal="center" vertical="center" wrapText="1"/>
    </xf>
    <xf numFmtId="0" fontId="3" fillId="0" borderId="0" xfId="6" applyFont="1" applyFill="1" applyBorder="1" applyAlignment="1">
      <alignment horizontal="center" vertical="center"/>
    </xf>
    <xf numFmtId="0" fontId="2" fillId="0" borderId="9" xfId="6" applyFont="1" applyFill="1" applyBorder="1" applyAlignment="1">
      <alignment horizontal="center" vertical="center"/>
    </xf>
    <xf numFmtId="0" fontId="11" fillId="0" borderId="2"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4" borderId="1" xfId="0" applyFont="1" applyFill="1" applyBorder="1" applyAlignment="1">
      <alignment horizontal="left" vertical="center"/>
    </xf>
    <xf numFmtId="0" fontId="12"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Fill="1" applyAlignment="1">
      <alignment horizontal="center" vertical="center"/>
    </xf>
    <xf numFmtId="0" fontId="2" fillId="8" borderId="1" xfId="0" applyFont="1" applyFill="1" applyBorder="1" applyAlignment="1">
      <alignment horizontal="left" vertical="center" wrapText="1"/>
    </xf>
  </cellXfs>
  <cellStyles count="14">
    <cellStyle name="Normalny" xfId="0" builtinId="0"/>
    <cellStyle name="Normalny 2" xfId="1"/>
    <cellStyle name="Normalny 2 2" xfId="7"/>
    <cellStyle name="Normalny 2 3" xfId="10"/>
    <cellStyle name="Normalny 3" xfId="2"/>
    <cellStyle name="Normalny 3 2" xfId="9"/>
    <cellStyle name="Normalny 3 3" xfId="12"/>
    <cellStyle name="Normalny 4" xfId="3"/>
    <cellStyle name="Normalny_Wykaz pojazdów 2013" xfId="6"/>
    <cellStyle name="Walutowy" xfId="4" builtinId="4"/>
    <cellStyle name="Walutowy 2" xfId="5"/>
    <cellStyle name="Walutowy 2 2" xfId="8"/>
    <cellStyle name="Walutowy 2 2 2" xfId="11"/>
    <cellStyle name="Walutowy 2_Arkusz4"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tabSelected="1" view="pageBreakPreview" zoomScale="73" zoomScaleNormal="55" zoomScaleSheetLayoutView="73" workbookViewId="0">
      <pane ySplit="3" topLeftCell="A4" activePane="bottomLeft" state="frozen"/>
      <selection pane="bottomLeft" activeCell="D11" sqref="D11"/>
    </sheetView>
  </sheetViews>
  <sheetFormatPr defaultRowHeight="12.75"/>
  <cols>
    <col min="1" max="1" width="5.42578125" style="1" customWidth="1"/>
    <col min="2" max="3" width="43.7109375" style="1" customWidth="1"/>
    <col min="4" max="4" width="17.42578125" style="2" customWidth="1"/>
    <col min="5" max="5" width="14" style="3" customWidth="1"/>
    <col min="6" max="6" width="10.140625" style="2" customWidth="1"/>
    <col min="7" max="7" width="19.5703125" style="2" customWidth="1"/>
    <col min="8" max="8" width="13.140625" style="2" customWidth="1"/>
    <col min="9" max="9" width="13.5703125" style="2" customWidth="1"/>
    <col min="10" max="16384" width="9.140625" style="1"/>
  </cols>
  <sheetData>
    <row r="1" spans="1:9">
      <c r="A1" s="4" t="s">
        <v>0</v>
      </c>
      <c r="B1" s="4"/>
      <c r="C1" s="4"/>
      <c r="H1" s="5"/>
    </row>
    <row r="2" spans="1:9">
      <c r="A2" s="4"/>
      <c r="B2" s="4"/>
      <c r="C2" s="4"/>
      <c r="H2" s="5"/>
    </row>
    <row r="3" spans="1:9" ht="90.75" customHeight="1">
      <c r="A3" s="6" t="s">
        <v>1</v>
      </c>
      <c r="B3" s="6" t="s">
        <v>2</v>
      </c>
      <c r="C3" s="6"/>
      <c r="D3" s="6" t="s">
        <v>3</v>
      </c>
      <c r="E3" s="6" t="s">
        <v>4</v>
      </c>
      <c r="F3" s="7" t="s">
        <v>5</v>
      </c>
      <c r="G3" s="7" t="s">
        <v>6</v>
      </c>
      <c r="H3" s="7" t="s">
        <v>7</v>
      </c>
      <c r="I3" s="7" t="s">
        <v>8</v>
      </c>
    </row>
    <row r="4" spans="1:9" ht="51" customHeight="1">
      <c r="A4" s="27">
        <v>1</v>
      </c>
      <c r="B4" s="69" t="s">
        <v>9</v>
      </c>
      <c r="C4" s="69" t="s">
        <v>375</v>
      </c>
      <c r="D4" s="27" t="s">
        <v>10</v>
      </c>
      <c r="E4" s="70" t="s">
        <v>11</v>
      </c>
      <c r="F4" s="75" t="s">
        <v>12</v>
      </c>
      <c r="G4" s="75" t="s">
        <v>434</v>
      </c>
      <c r="H4" s="27">
        <v>40</v>
      </c>
      <c r="I4" s="27" t="s">
        <v>13</v>
      </c>
    </row>
    <row r="5" spans="1:9" s="8" customFormat="1" ht="38.25">
      <c r="A5" s="27">
        <v>2</v>
      </c>
      <c r="B5" s="69" t="s">
        <v>14</v>
      </c>
      <c r="C5" s="69" t="s">
        <v>387</v>
      </c>
      <c r="D5" s="27" t="s">
        <v>15</v>
      </c>
      <c r="E5" s="70" t="s">
        <v>16</v>
      </c>
      <c r="F5" s="216" t="s">
        <v>17</v>
      </c>
      <c r="G5" s="216" t="s">
        <v>718</v>
      </c>
      <c r="H5" s="27">
        <v>15</v>
      </c>
      <c r="I5" s="27">
        <v>65</v>
      </c>
    </row>
    <row r="6" spans="1:9" s="8" customFormat="1" ht="25.5">
      <c r="A6" s="27">
        <v>3</v>
      </c>
      <c r="B6" s="69" t="s">
        <v>18</v>
      </c>
      <c r="C6" s="69" t="s">
        <v>390</v>
      </c>
      <c r="D6" s="93" t="s">
        <v>19</v>
      </c>
      <c r="E6" s="70" t="s">
        <v>20</v>
      </c>
      <c r="F6" s="216" t="s">
        <v>17</v>
      </c>
      <c r="G6" s="216" t="s">
        <v>21</v>
      </c>
      <c r="H6" s="27">
        <v>60</v>
      </c>
      <c r="I6" s="27">
        <v>472</v>
      </c>
    </row>
    <row r="7" spans="1:9" s="8" customFormat="1" ht="100.5" customHeight="1">
      <c r="A7" s="27">
        <v>4</v>
      </c>
      <c r="B7" s="69" t="s">
        <v>22</v>
      </c>
      <c r="C7" s="69" t="s">
        <v>392</v>
      </c>
      <c r="D7" s="27" t="s">
        <v>23</v>
      </c>
      <c r="E7" s="70" t="s">
        <v>24</v>
      </c>
      <c r="F7" s="157" t="s">
        <v>25</v>
      </c>
      <c r="G7" s="157" t="s">
        <v>26</v>
      </c>
      <c r="H7" s="27">
        <v>30</v>
      </c>
      <c r="I7" s="27">
        <v>103</v>
      </c>
    </row>
    <row r="8" spans="1:9" s="8" customFormat="1" ht="38.25">
      <c r="A8" s="27">
        <v>5</v>
      </c>
      <c r="B8" s="156" t="s">
        <v>27</v>
      </c>
      <c r="C8" s="69" t="s">
        <v>200</v>
      </c>
      <c r="D8" s="27" t="s">
        <v>28</v>
      </c>
      <c r="E8" s="157" t="s">
        <v>472</v>
      </c>
      <c r="F8" s="157" t="s">
        <v>29</v>
      </c>
      <c r="G8" s="157" t="s">
        <v>30</v>
      </c>
      <c r="H8" s="27">
        <v>65</v>
      </c>
      <c r="I8" s="27">
        <v>370</v>
      </c>
    </row>
    <row r="9" spans="1:9" s="8" customFormat="1" ht="25.5">
      <c r="A9" s="27">
        <v>6</v>
      </c>
      <c r="B9" s="69" t="s">
        <v>31</v>
      </c>
      <c r="C9" s="156" t="s">
        <v>211</v>
      </c>
      <c r="D9" s="27" t="s">
        <v>32</v>
      </c>
      <c r="E9" s="70" t="s">
        <v>33</v>
      </c>
      <c r="F9" s="157" t="s">
        <v>34</v>
      </c>
      <c r="G9" s="157" t="s">
        <v>35</v>
      </c>
      <c r="H9" s="27">
        <v>11</v>
      </c>
      <c r="I9" s="27">
        <v>49</v>
      </c>
    </row>
    <row r="10" spans="1:9" ht="25.5">
      <c r="A10" s="27">
        <v>7</v>
      </c>
      <c r="B10" s="69" t="s">
        <v>36</v>
      </c>
      <c r="C10" s="69" t="s">
        <v>373</v>
      </c>
      <c r="D10" s="27" t="s">
        <v>37</v>
      </c>
      <c r="E10" s="70" t="s">
        <v>38</v>
      </c>
      <c r="F10" s="157" t="s">
        <v>29</v>
      </c>
      <c r="G10" s="157" t="s">
        <v>35</v>
      </c>
      <c r="H10" s="27">
        <v>16</v>
      </c>
      <c r="I10" s="27">
        <v>51</v>
      </c>
    </row>
    <row r="11" spans="1:9" ht="130.5" customHeight="1">
      <c r="A11" s="27">
        <v>8</v>
      </c>
      <c r="B11" s="69" t="s">
        <v>39</v>
      </c>
      <c r="C11" s="156" t="s">
        <v>485</v>
      </c>
      <c r="D11" s="27" t="s">
        <v>40</v>
      </c>
      <c r="E11" s="70">
        <v>670827864</v>
      </c>
      <c r="F11" s="27" t="s">
        <v>41</v>
      </c>
      <c r="G11" s="218" t="s">
        <v>42</v>
      </c>
      <c r="H11" s="27">
        <v>19</v>
      </c>
      <c r="I11" s="27" t="s">
        <v>13</v>
      </c>
    </row>
    <row r="12" spans="1:9" ht="25.5">
      <c r="A12" s="27">
        <v>9</v>
      </c>
      <c r="B12" s="69" t="s">
        <v>43</v>
      </c>
      <c r="C12" s="69" t="s">
        <v>303</v>
      </c>
      <c r="D12" s="27" t="s">
        <v>44</v>
      </c>
      <c r="E12" s="70" t="s">
        <v>45</v>
      </c>
      <c r="F12" s="216" t="s">
        <v>407</v>
      </c>
      <c r="G12" s="216" t="s">
        <v>462</v>
      </c>
      <c r="H12" s="27">
        <v>31</v>
      </c>
      <c r="I12" s="27" t="s">
        <v>13</v>
      </c>
    </row>
    <row r="13" spans="1:9">
      <c r="A13" s="27">
        <v>10</v>
      </c>
      <c r="B13" s="69" t="s">
        <v>46</v>
      </c>
      <c r="C13" s="69" t="s">
        <v>375</v>
      </c>
      <c r="D13" s="27" t="s">
        <v>47</v>
      </c>
      <c r="E13" s="70" t="s">
        <v>48</v>
      </c>
      <c r="F13" s="27" t="s">
        <v>49</v>
      </c>
      <c r="G13" s="27" t="s">
        <v>50</v>
      </c>
      <c r="H13" s="27">
        <v>4</v>
      </c>
      <c r="I13" s="27" t="s">
        <v>13</v>
      </c>
    </row>
    <row r="14" spans="1:9" s="8" customFormat="1" ht="25.5">
      <c r="A14" s="27">
        <v>11</v>
      </c>
      <c r="B14" s="69" t="s">
        <v>51</v>
      </c>
      <c r="C14" s="69" t="s">
        <v>375</v>
      </c>
      <c r="D14" s="27" t="s">
        <v>52</v>
      </c>
      <c r="E14" s="70" t="s">
        <v>53</v>
      </c>
      <c r="F14" s="258" t="s">
        <v>408</v>
      </c>
      <c r="G14" s="27" t="s">
        <v>50</v>
      </c>
      <c r="H14" s="27">
        <v>1</v>
      </c>
      <c r="I14" s="27" t="s">
        <v>13</v>
      </c>
    </row>
    <row r="15" spans="1:9" ht="25.5">
      <c r="A15" s="27">
        <v>12</v>
      </c>
      <c r="B15" s="69" t="s">
        <v>54</v>
      </c>
      <c r="C15" s="69" t="s">
        <v>375</v>
      </c>
      <c r="D15" s="27" t="s">
        <v>55</v>
      </c>
      <c r="E15" s="70" t="s">
        <v>56</v>
      </c>
      <c r="F15" s="216" t="s">
        <v>57</v>
      </c>
      <c r="G15" s="27" t="s">
        <v>58</v>
      </c>
      <c r="H15" s="27">
        <v>7</v>
      </c>
      <c r="I15" s="27" t="s">
        <v>13</v>
      </c>
    </row>
  </sheetData>
  <sheetProtection selectLockedCells="1" selectUnlockedCells="1"/>
  <pageMargins left="0.74791666666666667" right="0.74791666666666667" top="0.98402777777777772" bottom="0.98402777777777772" header="0.51180555555555551" footer="0.51180555555555551"/>
  <pageSetup paperSize="9" scale="72"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4"/>
  <sheetViews>
    <sheetView view="pageBreakPreview" zoomScale="66" zoomScaleNormal="71" zoomScaleSheetLayoutView="66" workbookViewId="0">
      <pane ySplit="4" topLeftCell="A5" activePane="bottomLeft" state="frozen"/>
      <selection pane="bottomLeft" activeCell="P9" sqref="P9"/>
    </sheetView>
  </sheetViews>
  <sheetFormatPr defaultRowHeight="12.75"/>
  <cols>
    <col min="1" max="1" width="4.28515625" style="9" customWidth="1"/>
    <col min="2" max="2" width="28.7109375" style="9" customWidth="1"/>
    <col min="3" max="3" width="19.140625" style="9" customWidth="1"/>
    <col min="4" max="5" width="16.28515625" style="10" customWidth="1"/>
    <col min="6" max="6" width="14.7109375" style="10" customWidth="1"/>
    <col min="7" max="7" width="27.42578125" style="10" customWidth="1"/>
    <col min="8" max="8" width="21.5703125" style="88" customWidth="1"/>
    <col min="9" max="9" width="20.140625" style="12" customWidth="1"/>
    <col min="10" max="10" width="32.42578125" style="10" customWidth="1"/>
    <col min="11" max="11" width="24" style="10" customWidth="1"/>
    <col min="12" max="12" width="6.7109375" style="10" customWidth="1"/>
    <col min="13" max="13" width="20.7109375" style="10" customWidth="1"/>
    <col min="14" max="14" width="20.28515625" style="10" customWidth="1"/>
    <col min="15" max="15" width="22.42578125" style="10" customWidth="1"/>
    <col min="16" max="16" width="25.5703125" style="13" customWidth="1"/>
    <col min="17" max="17" width="13.85546875" style="10" customWidth="1"/>
    <col min="18" max="18" width="15.7109375" style="10" customWidth="1"/>
    <col min="19" max="19" width="15.140625" style="10" customWidth="1"/>
    <col min="20" max="20" width="15.42578125" style="10" customWidth="1"/>
    <col min="21" max="21" width="16.140625" style="10" customWidth="1"/>
    <col min="22" max="22" width="14.7109375" style="10" customWidth="1"/>
    <col min="23" max="16384" width="9.140625" style="9"/>
  </cols>
  <sheetData>
    <row r="1" spans="1:22" ht="18.75" customHeight="1">
      <c r="A1" s="14" t="s">
        <v>59</v>
      </c>
      <c r="H1" s="87"/>
      <c r="K1" s="15"/>
      <c r="L1" s="15"/>
      <c r="M1" s="15"/>
      <c r="N1" s="15"/>
      <c r="O1" s="15"/>
      <c r="P1" s="91"/>
      <c r="Q1" s="15"/>
      <c r="R1" s="15"/>
      <c r="S1" s="15"/>
      <c r="T1" s="15"/>
      <c r="U1" s="15"/>
      <c r="V1" s="15"/>
    </row>
    <row r="2" spans="1:22">
      <c r="A2" s="14"/>
      <c r="J2" s="16"/>
    </row>
    <row r="3" spans="1:22" ht="51" customHeight="1">
      <c r="A3" s="222" t="s">
        <v>1</v>
      </c>
      <c r="B3" s="238" t="s">
        <v>60</v>
      </c>
      <c r="C3" s="238" t="s">
        <v>61</v>
      </c>
      <c r="D3" s="238" t="s">
        <v>62</v>
      </c>
      <c r="E3" s="238" t="s">
        <v>63</v>
      </c>
      <c r="F3" s="238" t="s">
        <v>64</v>
      </c>
      <c r="G3" s="238" t="s">
        <v>65</v>
      </c>
      <c r="H3" s="239" t="s">
        <v>805</v>
      </c>
      <c r="I3" s="240"/>
      <c r="J3" s="238" t="s">
        <v>66</v>
      </c>
      <c r="K3" s="238" t="s">
        <v>67</v>
      </c>
      <c r="L3" s="223" t="str">
        <f>A3</f>
        <v>Lp.</v>
      </c>
      <c r="M3" s="223" t="s">
        <v>68</v>
      </c>
      <c r="N3" s="223"/>
      <c r="O3" s="223"/>
      <c r="P3" s="238" t="s">
        <v>69</v>
      </c>
      <c r="Q3" s="238" t="s">
        <v>423</v>
      </c>
      <c r="R3" s="238"/>
      <c r="S3" s="238"/>
      <c r="T3" s="238"/>
      <c r="U3" s="238"/>
      <c r="V3" s="238"/>
    </row>
    <row r="4" spans="1:22" ht="63.75">
      <c r="A4" s="222"/>
      <c r="B4" s="238"/>
      <c r="C4" s="238"/>
      <c r="D4" s="238"/>
      <c r="E4" s="238"/>
      <c r="F4" s="238"/>
      <c r="G4" s="238"/>
      <c r="H4" s="204" t="s">
        <v>70</v>
      </c>
      <c r="I4" s="204" t="s">
        <v>71</v>
      </c>
      <c r="J4" s="238"/>
      <c r="K4" s="238"/>
      <c r="L4" s="223"/>
      <c r="M4" s="20" t="s">
        <v>72</v>
      </c>
      <c r="N4" s="20" t="s">
        <v>73</v>
      </c>
      <c r="O4" s="20" t="s">
        <v>74</v>
      </c>
      <c r="P4" s="238"/>
      <c r="Q4" s="18" t="s">
        <v>75</v>
      </c>
      <c r="R4" s="18" t="s">
        <v>76</v>
      </c>
      <c r="S4" s="18" t="s">
        <v>77</v>
      </c>
      <c r="T4" s="18" t="s">
        <v>78</v>
      </c>
      <c r="U4" s="18" t="s">
        <v>79</v>
      </c>
      <c r="V4" s="18" t="s">
        <v>80</v>
      </c>
    </row>
    <row r="5" spans="1:22" s="21" customFormat="1" ht="13.5" customHeight="1">
      <c r="A5" s="219" t="s">
        <v>471</v>
      </c>
      <c r="B5" s="220"/>
      <c r="C5" s="220"/>
      <c r="D5" s="220"/>
      <c r="E5" s="220"/>
      <c r="F5" s="220"/>
      <c r="G5" s="220"/>
      <c r="H5" s="220"/>
      <c r="I5" s="220"/>
      <c r="J5" s="220"/>
      <c r="K5" s="228"/>
      <c r="L5" s="83" t="str">
        <f>A5</f>
        <v>1. Urząd Gminy i Miasta - cesja</v>
      </c>
      <c r="M5" s="82"/>
      <c r="N5" s="82"/>
      <c r="O5" s="82"/>
      <c r="P5" s="227"/>
      <c r="Q5" s="227"/>
      <c r="R5" s="227"/>
      <c r="S5" s="227"/>
      <c r="T5" s="227"/>
      <c r="U5" s="227"/>
      <c r="V5" s="227"/>
    </row>
    <row r="6" spans="1:22" s="22" customFormat="1" ht="45">
      <c r="A6" s="17">
        <v>1</v>
      </c>
      <c r="B6" s="33" t="s">
        <v>82</v>
      </c>
      <c r="C6" s="17" t="s">
        <v>83</v>
      </c>
      <c r="D6" s="17" t="s">
        <v>84</v>
      </c>
      <c r="E6" s="216" t="s">
        <v>92</v>
      </c>
      <c r="F6" s="216" t="s">
        <v>84</v>
      </c>
      <c r="G6" s="216" t="s">
        <v>820</v>
      </c>
      <c r="H6" s="71">
        <v>4775377.59</v>
      </c>
      <c r="I6" s="72" t="s">
        <v>85</v>
      </c>
      <c r="J6" s="72" t="s">
        <v>435</v>
      </c>
      <c r="K6" s="17" t="s">
        <v>86</v>
      </c>
      <c r="L6" s="93">
        <f>A6</f>
        <v>1</v>
      </c>
      <c r="M6" s="17" t="s">
        <v>119</v>
      </c>
      <c r="N6" s="17" t="s">
        <v>88</v>
      </c>
      <c r="O6" s="216" t="s">
        <v>89</v>
      </c>
      <c r="P6" s="79" t="s">
        <v>821</v>
      </c>
      <c r="Q6" s="79" t="s">
        <v>90</v>
      </c>
      <c r="R6" s="79" t="s">
        <v>90</v>
      </c>
      <c r="S6" s="79" t="s">
        <v>90</v>
      </c>
      <c r="T6" s="79" t="s">
        <v>90</v>
      </c>
      <c r="U6" s="79" t="s">
        <v>90</v>
      </c>
      <c r="V6" s="79" t="s">
        <v>90</v>
      </c>
    </row>
    <row r="7" spans="1:22" s="22" customFormat="1" ht="37.5" customHeight="1">
      <c r="A7" s="17">
        <v>2</v>
      </c>
      <c r="B7" s="33" t="s">
        <v>91</v>
      </c>
      <c r="C7" s="17" t="s">
        <v>83</v>
      </c>
      <c r="D7" s="17" t="s">
        <v>813</v>
      </c>
      <c r="E7" s="216" t="s">
        <v>92</v>
      </c>
      <c r="F7" s="216" t="s">
        <v>92</v>
      </c>
      <c r="G7" s="216" t="s">
        <v>411</v>
      </c>
      <c r="H7" s="71">
        <v>109486.36</v>
      </c>
      <c r="I7" s="72" t="s">
        <v>85</v>
      </c>
      <c r="J7" s="72" t="s">
        <v>93</v>
      </c>
      <c r="K7" s="17" t="s">
        <v>94</v>
      </c>
      <c r="L7" s="93">
        <f t="shared" ref="L7:L25" si="0">A7</f>
        <v>2</v>
      </c>
      <c r="M7" s="17" t="s">
        <v>87</v>
      </c>
      <c r="N7" s="17" t="s">
        <v>88</v>
      </c>
      <c r="O7" s="216" t="s">
        <v>89</v>
      </c>
      <c r="P7" s="79" t="s">
        <v>412</v>
      </c>
      <c r="Q7" s="79" t="s">
        <v>90</v>
      </c>
      <c r="R7" s="79" t="s">
        <v>90</v>
      </c>
      <c r="S7" s="79" t="s">
        <v>90</v>
      </c>
      <c r="T7" s="79" t="s">
        <v>90</v>
      </c>
      <c r="U7" s="79" t="s">
        <v>90</v>
      </c>
      <c r="V7" s="79" t="s">
        <v>90</v>
      </c>
    </row>
    <row r="8" spans="1:22" s="22" customFormat="1" ht="43.5" customHeight="1">
      <c r="A8" s="17">
        <v>3</v>
      </c>
      <c r="B8" s="33" t="s">
        <v>95</v>
      </c>
      <c r="C8" s="17" t="s">
        <v>83</v>
      </c>
      <c r="D8" s="215" t="s">
        <v>813</v>
      </c>
      <c r="E8" s="216" t="s">
        <v>92</v>
      </c>
      <c r="F8" s="216" t="s">
        <v>92</v>
      </c>
      <c r="G8" s="216" t="s">
        <v>411</v>
      </c>
      <c r="H8" s="71">
        <v>160000</v>
      </c>
      <c r="I8" s="72" t="s">
        <v>85</v>
      </c>
      <c r="J8" s="72" t="s">
        <v>93</v>
      </c>
      <c r="K8" s="17" t="s">
        <v>96</v>
      </c>
      <c r="L8" s="93">
        <f t="shared" si="0"/>
        <v>3</v>
      </c>
      <c r="M8" s="17" t="s">
        <v>87</v>
      </c>
      <c r="N8" s="17" t="s">
        <v>88</v>
      </c>
      <c r="O8" s="216" t="s">
        <v>89</v>
      </c>
      <c r="P8" s="79"/>
      <c r="Q8" s="79" t="s">
        <v>90</v>
      </c>
      <c r="R8" s="79" t="s">
        <v>90</v>
      </c>
      <c r="S8" s="79" t="s">
        <v>90</v>
      </c>
      <c r="T8" s="79" t="s">
        <v>90</v>
      </c>
      <c r="U8" s="79" t="s">
        <v>90</v>
      </c>
      <c r="V8" s="79" t="s">
        <v>90</v>
      </c>
    </row>
    <row r="9" spans="1:22" s="22" customFormat="1" ht="38.25">
      <c r="A9" s="17">
        <v>4</v>
      </c>
      <c r="B9" s="33" t="s">
        <v>97</v>
      </c>
      <c r="C9" s="17" t="s">
        <v>98</v>
      </c>
      <c r="D9" s="215" t="s">
        <v>813</v>
      </c>
      <c r="E9" s="216" t="s">
        <v>92</v>
      </c>
      <c r="F9" s="216" t="s">
        <v>92</v>
      </c>
      <c r="G9" s="216" t="s">
        <v>411</v>
      </c>
      <c r="H9" s="71">
        <v>301.39</v>
      </c>
      <c r="I9" s="72" t="s">
        <v>85</v>
      </c>
      <c r="J9" s="72" t="s">
        <v>436</v>
      </c>
      <c r="K9" s="17" t="s">
        <v>94</v>
      </c>
      <c r="L9" s="93">
        <f t="shared" si="0"/>
        <v>4</v>
      </c>
      <c r="M9" s="17" t="s">
        <v>87</v>
      </c>
      <c r="N9" s="17" t="s">
        <v>88</v>
      </c>
      <c r="O9" s="216" t="s">
        <v>99</v>
      </c>
      <c r="P9" s="79"/>
      <c r="Q9" s="79" t="s">
        <v>101</v>
      </c>
      <c r="R9" s="79" t="s">
        <v>101</v>
      </c>
      <c r="S9" s="79" t="s">
        <v>100</v>
      </c>
      <c r="T9" s="79" t="s">
        <v>101</v>
      </c>
      <c r="U9" s="79" t="s">
        <v>100</v>
      </c>
      <c r="V9" s="79" t="s">
        <v>100</v>
      </c>
    </row>
    <row r="10" spans="1:22" s="22" customFormat="1" ht="30">
      <c r="A10" s="17">
        <v>5</v>
      </c>
      <c r="B10" s="33" t="s">
        <v>437</v>
      </c>
      <c r="C10" s="17" t="s">
        <v>83</v>
      </c>
      <c r="D10" s="17" t="s">
        <v>84</v>
      </c>
      <c r="E10" s="216"/>
      <c r="F10" s="216" t="s">
        <v>92</v>
      </c>
      <c r="G10" s="216"/>
      <c r="H10" s="71">
        <v>118150.28</v>
      </c>
      <c r="I10" s="72" t="s">
        <v>85</v>
      </c>
      <c r="J10" s="72" t="s">
        <v>102</v>
      </c>
      <c r="K10" s="17" t="s">
        <v>438</v>
      </c>
      <c r="L10" s="93">
        <f t="shared" si="0"/>
        <v>5</v>
      </c>
      <c r="M10" s="17" t="s">
        <v>87</v>
      </c>
      <c r="N10" s="17" t="s">
        <v>439</v>
      </c>
      <c r="O10" s="216" t="s">
        <v>181</v>
      </c>
      <c r="P10" s="79"/>
      <c r="Q10" s="79" t="s">
        <v>90</v>
      </c>
      <c r="R10" s="79" t="s">
        <v>90</v>
      </c>
      <c r="S10" s="79" t="s">
        <v>90</v>
      </c>
      <c r="T10" s="79" t="s">
        <v>90</v>
      </c>
      <c r="U10" s="79" t="s">
        <v>207</v>
      </c>
      <c r="V10" s="79" t="s">
        <v>440</v>
      </c>
    </row>
    <row r="11" spans="1:22" s="22" customFormat="1" ht="30">
      <c r="A11" s="17">
        <v>6</v>
      </c>
      <c r="B11" s="33" t="s">
        <v>103</v>
      </c>
      <c r="C11" s="17" t="s">
        <v>104</v>
      </c>
      <c r="D11" s="17" t="s">
        <v>84</v>
      </c>
      <c r="E11" s="216" t="s">
        <v>92</v>
      </c>
      <c r="F11" s="216" t="s">
        <v>92</v>
      </c>
      <c r="G11" s="216">
        <v>1905</v>
      </c>
      <c r="H11" s="71">
        <v>1258571.8400000001</v>
      </c>
      <c r="I11" s="72" t="s">
        <v>85</v>
      </c>
      <c r="J11" s="72" t="s">
        <v>105</v>
      </c>
      <c r="K11" s="17" t="s">
        <v>106</v>
      </c>
      <c r="L11" s="93">
        <f t="shared" si="0"/>
        <v>6</v>
      </c>
      <c r="M11" s="17" t="s">
        <v>107</v>
      </c>
      <c r="N11" s="17" t="s">
        <v>108</v>
      </c>
      <c r="O11" s="216" t="s">
        <v>109</v>
      </c>
      <c r="P11" s="79" t="s">
        <v>413</v>
      </c>
      <c r="Q11" s="79" t="s">
        <v>90</v>
      </c>
      <c r="R11" s="79" t="s">
        <v>101</v>
      </c>
      <c r="S11" s="79" t="s">
        <v>90</v>
      </c>
      <c r="T11" s="79" t="s">
        <v>90</v>
      </c>
      <c r="U11" s="79" t="s">
        <v>90</v>
      </c>
      <c r="V11" s="79" t="s">
        <v>90</v>
      </c>
    </row>
    <row r="12" spans="1:22" s="22" customFormat="1" ht="30">
      <c r="A12" s="17">
        <v>7</v>
      </c>
      <c r="B12" s="33" t="s">
        <v>110</v>
      </c>
      <c r="C12" s="17" t="s">
        <v>104</v>
      </c>
      <c r="D12" s="17" t="s">
        <v>84</v>
      </c>
      <c r="E12" s="216" t="s">
        <v>92</v>
      </c>
      <c r="F12" s="216" t="s">
        <v>92</v>
      </c>
      <c r="G12" s="216">
        <v>1938</v>
      </c>
      <c r="H12" s="71">
        <v>50779.31</v>
      </c>
      <c r="I12" s="72" t="s">
        <v>85</v>
      </c>
      <c r="J12" s="72" t="s">
        <v>111</v>
      </c>
      <c r="K12" s="17" t="s">
        <v>112</v>
      </c>
      <c r="L12" s="93">
        <f t="shared" si="0"/>
        <v>7</v>
      </c>
      <c r="M12" s="17" t="s">
        <v>113</v>
      </c>
      <c r="N12" s="17" t="s">
        <v>114</v>
      </c>
      <c r="O12" s="216" t="s">
        <v>115</v>
      </c>
      <c r="P12" s="79" t="s">
        <v>414</v>
      </c>
      <c r="Q12" s="79" t="s">
        <v>90</v>
      </c>
      <c r="R12" s="79" t="s">
        <v>90</v>
      </c>
      <c r="S12" s="79" t="s">
        <v>90</v>
      </c>
      <c r="T12" s="79" t="s">
        <v>90</v>
      </c>
      <c r="U12" s="79" t="s">
        <v>90</v>
      </c>
      <c r="V12" s="79" t="s">
        <v>90</v>
      </c>
    </row>
    <row r="13" spans="1:22" s="22" customFormat="1" ht="45">
      <c r="A13" s="17">
        <v>8</v>
      </c>
      <c r="B13" s="33" t="s">
        <v>116</v>
      </c>
      <c r="C13" s="17" t="s">
        <v>104</v>
      </c>
      <c r="D13" s="17" t="s">
        <v>84</v>
      </c>
      <c r="E13" s="216" t="s">
        <v>92</v>
      </c>
      <c r="F13" s="216" t="s">
        <v>92</v>
      </c>
      <c r="G13" s="216">
        <v>1928</v>
      </c>
      <c r="H13" s="77">
        <v>182439.16</v>
      </c>
      <c r="I13" s="72" t="s">
        <v>85</v>
      </c>
      <c r="J13" s="72" t="s">
        <v>111</v>
      </c>
      <c r="K13" s="17" t="s">
        <v>118</v>
      </c>
      <c r="L13" s="93">
        <f t="shared" si="0"/>
        <v>8</v>
      </c>
      <c r="M13" s="17" t="s">
        <v>119</v>
      </c>
      <c r="N13" s="17" t="s">
        <v>120</v>
      </c>
      <c r="O13" s="216" t="s">
        <v>121</v>
      </c>
      <c r="P13" s="79" t="s">
        <v>117</v>
      </c>
      <c r="Q13" s="79" t="s">
        <v>90</v>
      </c>
      <c r="R13" s="79" t="s">
        <v>90</v>
      </c>
      <c r="S13" s="79" t="s">
        <v>90</v>
      </c>
      <c r="T13" s="79" t="s">
        <v>90</v>
      </c>
      <c r="U13" s="79" t="s">
        <v>90</v>
      </c>
      <c r="V13" s="79" t="s">
        <v>90</v>
      </c>
    </row>
    <row r="14" spans="1:22" s="22" customFormat="1" ht="15">
      <c r="A14" s="17">
        <v>9</v>
      </c>
      <c r="B14" s="33" t="s">
        <v>122</v>
      </c>
      <c r="C14" s="17" t="s">
        <v>104</v>
      </c>
      <c r="D14" s="17" t="s">
        <v>84</v>
      </c>
      <c r="E14" s="216" t="s">
        <v>92</v>
      </c>
      <c r="F14" s="216" t="s">
        <v>92</v>
      </c>
      <c r="G14" s="216">
        <v>1984</v>
      </c>
      <c r="H14" s="71">
        <v>97309.7</v>
      </c>
      <c r="I14" s="72" t="s">
        <v>85</v>
      </c>
      <c r="J14" s="72" t="s">
        <v>123</v>
      </c>
      <c r="K14" s="17" t="s">
        <v>124</v>
      </c>
      <c r="L14" s="93">
        <f t="shared" si="0"/>
        <v>9</v>
      </c>
      <c r="M14" s="17" t="s">
        <v>125</v>
      </c>
      <c r="N14" s="17" t="s">
        <v>126</v>
      </c>
      <c r="O14" s="216" t="s">
        <v>127</v>
      </c>
      <c r="P14" s="79"/>
      <c r="Q14" s="79" t="s">
        <v>90</v>
      </c>
      <c r="R14" s="79" t="s">
        <v>90</v>
      </c>
      <c r="S14" s="79" t="s">
        <v>90</v>
      </c>
      <c r="T14" s="79" t="s">
        <v>90</v>
      </c>
      <c r="U14" s="79" t="s">
        <v>100</v>
      </c>
      <c r="V14" s="79" t="s">
        <v>90</v>
      </c>
    </row>
    <row r="15" spans="1:22" s="22" customFormat="1" ht="45">
      <c r="A15" s="17">
        <v>10</v>
      </c>
      <c r="B15" s="33" t="s">
        <v>128</v>
      </c>
      <c r="C15" s="17" t="s">
        <v>104</v>
      </c>
      <c r="D15" s="17" t="s">
        <v>84</v>
      </c>
      <c r="E15" s="216" t="s">
        <v>92</v>
      </c>
      <c r="F15" s="216" t="s">
        <v>92</v>
      </c>
      <c r="G15" s="216">
        <v>1966</v>
      </c>
      <c r="H15" s="71">
        <v>198596.83</v>
      </c>
      <c r="I15" s="72" t="s">
        <v>85</v>
      </c>
      <c r="J15" s="72" t="s">
        <v>111</v>
      </c>
      <c r="K15" s="17" t="s">
        <v>130</v>
      </c>
      <c r="L15" s="93">
        <f t="shared" si="0"/>
        <v>10</v>
      </c>
      <c r="M15" s="17" t="s">
        <v>131</v>
      </c>
      <c r="N15" s="17" t="s">
        <v>120</v>
      </c>
      <c r="O15" s="216" t="s">
        <v>127</v>
      </c>
      <c r="P15" s="79" t="s">
        <v>129</v>
      </c>
      <c r="Q15" s="79" t="s">
        <v>90</v>
      </c>
      <c r="R15" s="79" t="s">
        <v>90</v>
      </c>
      <c r="S15" s="79" t="s">
        <v>90</v>
      </c>
      <c r="T15" s="79" t="s">
        <v>90</v>
      </c>
      <c r="U15" s="79" t="s">
        <v>100</v>
      </c>
      <c r="V15" s="79" t="s">
        <v>90</v>
      </c>
    </row>
    <row r="16" spans="1:22" s="22" customFormat="1" ht="45">
      <c r="A16" s="17">
        <v>11</v>
      </c>
      <c r="B16" s="33" t="s">
        <v>132</v>
      </c>
      <c r="C16" s="17" t="s">
        <v>104</v>
      </c>
      <c r="D16" s="17" t="s">
        <v>84</v>
      </c>
      <c r="E16" s="216" t="s">
        <v>92</v>
      </c>
      <c r="F16" s="216" t="s">
        <v>92</v>
      </c>
      <c r="G16" s="216">
        <v>1969</v>
      </c>
      <c r="H16" s="71">
        <v>238258.09</v>
      </c>
      <c r="I16" s="72" t="s">
        <v>85</v>
      </c>
      <c r="J16" s="72" t="s">
        <v>111</v>
      </c>
      <c r="K16" s="17" t="s">
        <v>133</v>
      </c>
      <c r="L16" s="93">
        <f t="shared" si="0"/>
        <v>11</v>
      </c>
      <c r="M16" s="17" t="s">
        <v>131</v>
      </c>
      <c r="N16" s="17" t="s">
        <v>134</v>
      </c>
      <c r="O16" s="216" t="s">
        <v>127</v>
      </c>
      <c r="P16" s="79" t="s">
        <v>415</v>
      </c>
      <c r="Q16" s="79" t="s">
        <v>90</v>
      </c>
      <c r="R16" s="79" t="s">
        <v>90</v>
      </c>
      <c r="S16" s="79" t="s">
        <v>90</v>
      </c>
      <c r="T16" s="79" t="s">
        <v>90</v>
      </c>
      <c r="U16" s="79" t="s">
        <v>90</v>
      </c>
      <c r="V16" s="79" t="s">
        <v>90</v>
      </c>
    </row>
    <row r="17" spans="1:22" s="22" customFormat="1" ht="30">
      <c r="A17" s="17">
        <v>12</v>
      </c>
      <c r="B17" s="33" t="s">
        <v>135</v>
      </c>
      <c r="C17" s="17" t="s">
        <v>104</v>
      </c>
      <c r="D17" s="17" t="s">
        <v>84</v>
      </c>
      <c r="E17" s="216" t="s">
        <v>92</v>
      </c>
      <c r="F17" s="216" t="s">
        <v>92</v>
      </c>
      <c r="G17" s="216">
        <v>1968</v>
      </c>
      <c r="H17" s="71">
        <v>153414.12</v>
      </c>
      <c r="I17" s="72" t="s">
        <v>85</v>
      </c>
      <c r="J17" s="72" t="s">
        <v>111</v>
      </c>
      <c r="K17" s="17" t="s">
        <v>136</v>
      </c>
      <c r="L17" s="93">
        <f t="shared" si="0"/>
        <v>12</v>
      </c>
      <c r="M17" s="17" t="s">
        <v>131</v>
      </c>
      <c r="N17" s="17" t="s">
        <v>134</v>
      </c>
      <c r="O17" s="216" t="s">
        <v>121</v>
      </c>
      <c r="P17" s="79" t="s">
        <v>416</v>
      </c>
      <c r="Q17" s="79" t="s">
        <v>90</v>
      </c>
      <c r="R17" s="79" t="s">
        <v>90</v>
      </c>
      <c r="S17" s="79" t="s">
        <v>90</v>
      </c>
      <c r="T17" s="79" t="s">
        <v>90</v>
      </c>
      <c r="U17" s="79" t="s">
        <v>100</v>
      </c>
      <c r="V17" s="79" t="s">
        <v>90</v>
      </c>
    </row>
    <row r="18" spans="1:22" s="22" customFormat="1" ht="15">
      <c r="A18" s="17">
        <v>13</v>
      </c>
      <c r="B18" s="33" t="s">
        <v>137</v>
      </c>
      <c r="C18" s="17" t="s">
        <v>104</v>
      </c>
      <c r="D18" s="17" t="s">
        <v>84</v>
      </c>
      <c r="E18" s="216" t="s">
        <v>92</v>
      </c>
      <c r="F18" s="216" t="s">
        <v>92</v>
      </c>
      <c r="G18" s="216">
        <v>1970</v>
      </c>
      <c r="H18" s="71">
        <v>36740.35</v>
      </c>
      <c r="I18" s="72" t="s">
        <v>85</v>
      </c>
      <c r="J18" s="72" t="s">
        <v>111</v>
      </c>
      <c r="K18" s="17" t="s">
        <v>138</v>
      </c>
      <c r="L18" s="93">
        <f t="shared" si="0"/>
        <v>13</v>
      </c>
      <c r="M18" s="17" t="s">
        <v>131</v>
      </c>
      <c r="N18" s="17" t="s">
        <v>139</v>
      </c>
      <c r="O18" s="216" t="s">
        <v>140</v>
      </c>
      <c r="P18" s="79"/>
      <c r="Q18" s="79" t="s">
        <v>90</v>
      </c>
      <c r="R18" s="79" t="s">
        <v>90</v>
      </c>
      <c r="S18" s="79" t="s">
        <v>100</v>
      </c>
      <c r="T18" s="79" t="s">
        <v>90</v>
      </c>
      <c r="U18" s="79" t="s">
        <v>100</v>
      </c>
      <c r="V18" s="79" t="s">
        <v>90</v>
      </c>
    </row>
    <row r="19" spans="1:22" ht="30">
      <c r="A19" s="17">
        <v>14</v>
      </c>
      <c r="B19" s="33" t="s">
        <v>141</v>
      </c>
      <c r="C19" s="17" t="s">
        <v>104</v>
      </c>
      <c r="D19" s="17" t="s">
        <v>84</v>
      </c>
      <c r="E19" s="216" t="s">
        <v>92</v>
      </c>
      <c r="F19" s="216" t="s">
        <v>92</v>
      </c>
      <c r="G19" s="216">
        <v>1968</v>
      </c>
      <c r="H19" s="71">
        <v>254603.23</v>
      </c>
      <c r="I19" s="72" t="s">
        <v>85</v>
      </c>
      <c r="J19" s="72" t="s">
        <v>111</v>
      </c>
      <c r="K19" s="17" t="s">
        <v>142</v>
      </c>
      <c r="L19" s="93">
        <f t="shared" si="0"/>
        <v>14</v>
      </c>
      <c r="M19" s="17" t="s">
        <v>125</v>
      </c>
      <c r="N19" s="17" t="s">
        <v>131</v>
      </c>
      <c r="O19" s="216" t="s">
        <v>143</v>
      </c>
      <c r="P19" s="79" t="s">
        <v>417</v>
      </c>
      <c r="Q19" s="79" t="s">
        <v>90</v>
      </c>
      <c r="R19" s="79" t="s">
        <v>90</v>
      </c>
      <c r="S19" s="79" t="s">
        <v>100</v>
      </c>
      <c r="T19" s="79" t="s">
        <v>90</v>
      </c>
      <c r="U19" s="79" t="s">
        <v>100</v>
      </c>
      <c r="V19" s="79" t="s">
        <v>90</v>
      </c>
    </row>
    <row r="20" spans="1:22" ht="45">
      <c r="A20" s="17">
        <v>15</v>
      </c>
      <c r="B20" s="69" t="s">
        <v>144</v>
      </c>
      <c r="C20" s="17" t="s">
        <v>104</v>
      </c>
      <c r="D20" s="17" t="s">
        <v>84</v>
      </c>
      <c r="E20" s="216" t="s">
        <v>92</v>
      </c>
      <c r="F20" s="216" t="s">
        <v>92</v>
      </c>
      <c r="G20" s="216">
        <v>1973</v>
      </c>
      <c r="H20" s="71">
        <v>377953.92</v>
      </c>
      <c r="I20" s="72" t="s">
        <v>85</v>
      </c>
      <c r="J20" s="72" t="s">
        <v>111</v>
      </c>
      <c r="K20" s="17" t="s">
        <v>146</v>
      </c>
      <c r="L20" s="93">
        <f t="shared" si="0"/>
        <v>15</v>
      </c>
      <c r="M20" s="17" t="s">
        <v>147</v>
      </c>
      <c r="N20" s="17" t="s">
        <v>148</v>
      </c>
      <c r="O20" s="216" t="s">
        <v>149</v>
      </c>
      <c r="P20" s="79" t="s">
        <v>145</v>
      </c>
      <c r="Q20" s="79" t="s">
        <v>90</v>
      </c>
      <c r="R20" s="79" t="s">
        <v>90</v>
      </c>
      <c r="S20" s="79" t="s">
        <v>100</v>
      </c>
      <c r="T20" s="79" t="s">
        <v>90</v>
      </c>
      <c r="U20" s="79" t="s">
        <v>100</v>
      </c>
      <c r="V20" s="79" t="s">
        <v>90</v>
      </c>
    </row>
    <row r="21" spans="1:22" s="22" customFormat="1" ht="30">
      <c r="A21" s="17">
        <v>16</v>
      </c>
      <c r="B21" s="33" t="s">
        <v>150</v>
      </c>
      <c r="C21" s="17" t="s">
        <v>104</v>
      </c>
      <c r="D21" s="17" t="s">
        <v>84</v>
      </c>
      <c r="E21" s="216" t="s">
        <v>92</v>
      </c>
      <c r="F21" s="216" t="s">
        <v>92</v>
      </c>
      <c r="G21" s="216">
        <v>1977</v>
      </c>
      <c r="H21" s="71">
        <v>605093.36</v>
      </c>
      <c r="I21" s="72" t="s">
        <v>85</v>
      </c>
      <c r="J21" s="72" t="s">
        <v>111</v>
      </c>
      <c r="K21" s="17" t="s">
        <v>151</v>
      </c>
      <c r="L21" s="93">
        <f t="shared" si="0"/>
        <v>16</v>
      </c>
      <c r="M21" s="17" t="s">
        <v>131</v>
      </c>
      <c r="N21" s="17" t="s">
        <v>120</v>
      </c>
      <c r="O21" s="216" t="s">
        <v>152</v>
      </c>
      <c r="P21" s="79" t="s">
        <v>418</v>
      </c>
      <c r="Q21" s="79" t="s">
        <v>90</v>
      </c>
      <c r="R21" s="79" t="s">
        <v>90</v>
      </c>
      <c r="S21" s="79" t="s">
        <v>90</v>
      </c>
      <c r="T21" s="79" t="s">
        <v>90</v>
      </c>
      <c r="U21" s="79" t="s">
        <v>90</v>
      </c>
      <c r="V21" s="79" t="s">
        <v>90</v>
      </c>
    </row>
    <row r="22" spans="1:22" s="23" customFormat="1" ht="30">
      <c r="A22" s="17">
        <v>17</v>
      </c>
      <c r="B22" s="33" t="s">
        <v>153</v>
      </c>
      <c r="C22" s="17" t="s">
        <v>104</v>
      </c>
      <c r="D22" s="17" t="s">
        <v>84</v>
      </c>
      <c r="E22" s="216" t="s">
        <v>92</v>
      </c>
      <c r="F22" s="216" t="s">
        <v>92</v>
      </c>
      <c r="G22" s="216" t="s">
        <v>154</v>
      </c>
      <c r="H22" s="71">
        <v>269858.09000000003</v>
      </c>
      <c r="I22" s="72" t="s">
        <v>85</v>
      </c>
      <c r="J22" s="72" t="s">
        <v>111</v>
      </c>
      <c r="K22" s="17" t="s">
        <v>155</v>
      </c>
      <c r="L22" s="93">
        <f t="shared" si="0"/>
        <v>17</v>
      </c>
      <c r="M22" s="17" t="s">
        <v>156</v>
      </c>
      <c r="N22" s="17" t="s">
        <v>157</v>
      </c>
      <c r="O22" s="216" t="s">
        <v>181</v>
      </c>
      <c r="P22" s="79" t="s">
        <v>416</v>
      </c>
      <c r="Q22" s="79" t="s">
        <v>90</v>
      </c>
      <c r="R22" s="79" t="s">
        <v>90</v>
      </c>
      <c r="S22" s="79" t="s">
        <v>90</v>
      </c>
      <c r="T22" s="79" t="s">
        <v>90</v>
      </c>
      <c r="U22" s="79" t="s">
        <v>100</v>
      </c>
      <c r="V22" s="79" t="s">
        <v>90</v>
      </c>
    </row>
    <row r="23" spans="1:22" s="23" customFormat="1" ht="30">
      <c r="A23" s="17">
        <v>18</v>
      </c>
      <c r="B23" s="69" t="s">
        <v>158</v>
      </c>
      <c r="C23" s="17" t="s">
        <v>104</v>
      </c>
      <c r="D23" s="17" t="s">
        <v>84</v>
      </c>
      <c r="E23" s="216" t="s">
        <v>92</v>
      </c>
      <c r="F23" s="216" t="s">
        <v>92</v>
      </c>
      <c r="G23" s="216">
        <v>1928</v>
      </c>
      <c r="H23" s="71">
        <v>127268.67</v>
      </c>
      <c r="I23" s="72" t="s">
        <v>85</v>
      </c>
      <c r="J23" s="72" t="s">
        <v>111</v>
      </c>
      <c r="K23" s="17" t="s">
        <v>159</v>
      </c>
      <c r="L23" s="215">
        <f t="shared" si="0"/>
        <v>18</v>
      </c>
      <c r="M23" s="17" t="s">
        <v>125</v>
      </c>
      <c r="N23" s="17" t="s">
        <v>134</v>
      </c>
      <c r="O23" s="216" t="s">
        <v>152</v>
      </c>
      <c r="P23" s="79" t="s">
        <v>416</v>
      </c>
      <c r="Q23" s="79" t="s">
        <v>90</v>
      </c>
      <c r="R23" s="79" t="s">
        <v>90</v>
      </c>
      <c r="S23" s="79" t="s">
        <v>90</v>
      </c>
      <c r="T23" s="79" t="s">
        <v>90</v>
      </c>
      <c r="U23" s="79" t="s">
        <v>100</v>
      </c>
      <c r="V23" s="79" t="s">
        <v>90</v>
      </c>
    </row>
    <row r="24" spans="1:22" s="23" customFormat="1" ht="75">
      <c r="A24" s="215">
        <v>19</v>
      </c>
      <c r="B24" s="69" t="s">
        <v>814</v>
      </c>
      <c r="C24" s="69" t="s">
        <v>814</v>
      </c>
      <c r="D24" s="215" t="s">
        <v>84</v>
      </c>
      <c r="E24" s="216" t="s">
        <v>92</v>
      </c>
      <c r="F24" s="216" t="s">
        <v>92</v>
      </c>
      <c r="G24" s="216"/>
      <c r="H24" s="71">
        <v>515860.38</v>
      </c>
      <c r="I24" s="72" t="s">
        <v>85</v>
      </c>
      <c r="J24" s="72"/>
      <c r="K24" s="215" t="s">
        <v>815</v>
      </c>
      <c r="L24" s="215">
        <f t="shared" si="0"/>
        <v>19</v>
      </c>
      <c r="M24" s="215" t="s">
        <v>816</v>
      </c>
      <c r="N24" s="215"/>
      <c r="O24" s="216" t="s">
        <v>817</v>
      </c>
      <c r="P24" s="79" t="s">
        <v>818</v>
      </c>
      <c r="Q24" s="79"/>
      <c r="R24" s="79"/>
      <c r="S24" s="79"/>
      <c r="T24" s="79"/>
      <c r="U24" s="79"/>
      <c r="V24" s="79"/>
    </row>
    <row r="25" spans="1:22" s="23" customFormat="1" ht="89.25">
      <c r="A25" s="215">
        <v>20</v>
      </c>
      <c r="B25" s="69" t="s">
        <v>819</v>
      </c>
      <c r="C25" s="215"/>
      <c r="D25" s="215" t="s">
        <v>84</v>
      </c>
      <c r="E25" s="216" t="s">
        <v>92</v>
      </c>
      <c r="F25" s="216" t="s">
        <v>92</v>
      </c>
      <c r="G25" s="216"/>
      <c r="H25" s="71">
        <v>290583.5</v>
      </c>
      <c r="I25" s="72" t="s">
        <v>85</v>
      </c>
      <c r="J25" s="72"/>
      <c r="K25" s="215"/>
      <c r="L25" s="215">
        <f t="shared" si="0"/>
        <v>20</v>
      </c>
      <c r="M25" s="215"/>
      <c r="N25" s="215"/>
      <c r="O25" s="216"/>
      <c r="P25" s="79"/>
      <c r="Q25" s="79"/>
      <c r="R25" s="79"/>
      <c r="S25" s="79"/>
      <c r="T25" s="79"/>
      <c r="U25" s="79"/>
      <c r="V25" s="79"/>
    </row>
    <row r="26" spans="1:22" s="22" customFormat="1" ht="12.75" customHeight="1">
      <c r="A26" s="20" t="s">
        <v>160</v>
      </c>
      <c r="B26" s="20" t="s">
        <v>160</v>
      </c>
      <c r="C26" s="20"/>
      <c r="D26" s="18"/>
      <c r="E26" s="18"/>
      <c r="F26" s="18"/>
      <c r="G26" s="18"/>
      <c r="H26" s="29">
        <f>SUM(H6:H25)</f>
        <v>9820646.1699999999</v>
      </c>
      <c r="I26" s="19"/>
      <c r="J26" s="25"/>
      <c r="K26" s="26"/>
      <c r="L26" s="26"/>
      <c r="M26" s="26"/>
      <c r="N26" s="26"/>
      <c r="O26" s="26"/>
      <c r="P26" s="27"/>
      <c r="Q26" s="26"/>
      <c r="R26" s="26"/>
      <c r="S26" s="26"/>
      <c r="T26" s="26"/>
      <c r="U26" s="26"/>
      <c r="V26" s="26"/>
    </row>
    <row r="27" spans="1:22" s="21" customFormat="1" ht="13.5" customHeight="1">
      <c r="A27" s="219" t="s">
        <v>161</v>
      </c>
      <c r="B27" s="220"/>
      <c r="C27" s="220"/>
      <c r="D27" s="220"/>
      <c r="E27" s="220"/>
      <c r="F27" s="220"/>
      <c r="G27" s="220"/>
      <c r="H27" s="220"/>
      <c r="I27" s="220"/>
      <c r="J27" s="220"/>
      <c r="K27" s="228"/>
      <c r="L27" s="219" t="str">
        <f>A27</f>
        <v>2. Publiczna Szkoła Podstawowa - Borowe</v>
      </c>
      <c r="M27" s="220"/>
      <c r="N27" s="220"/>
      <c r="O27" s="220"/>
      <c r="P27" s="227"/>
      <c r="Q27" s="227"/>
      <c r="R27" s="227"/>
      <c r="S27" s="227"/>
      <c r="T27" s="227"/>
      <c r="U27" s="227"/>
      <c r="V27" s="227"/>
    </row>
    <row r="28" spans="1:22" s="22" customFormat="1" ht="126" customHeight="1">
      <c r="A28" s="33">
        <v>1</v>
      </c>
      <c r="B28" s="33" t="s">
        <v>162</v>
      </c>
      <c r="C28" s="93" t="s">
        <v>163</v>
      </c>
      <c r="D28" s="27" t="s">
        <v>164</v>
      </c>
      <c r="E28" s="93" t="s">
        <v>92</v>
      </c>
      <c r="F28" s="93" t="s">
        <v>92</v>
      </c>
      <c r="G28" s="93">
        <v>1936</v>
      </c>
      <c r="H28" s="72">
        <v>800000</v>
      </c>
      <c r="I28" s="72" t="s">
        <v>429</v>
      </c>
      <c r="J28" s="72" t="s">
        <v>166</v>
      </c>
      <c r="K28" s="222" t="s">
        <v>167</v>
      </c>
      <c r="L28" s="93">
        <f>A28</f>
        <v>1</v>
      </c>
      <c r="M28" s="27" t="s">
        <v>131</v>
      </c>
      <c r="N28" s="27" t="s">
        <v>88</v>
      </c>
      <c r="O28" s="27" t="s">
        <v>168</v>
      </c>
      <c r="P28" s="216"/>
      <c r="Q28" s="93" t="s">
        <v>169</v>
      </c>
      <c r="R28" s="93" t="s">
        <v>169</v>
      </c>
      <c r="S28" s="93" t="s">
        <v>169</v>
      </c>
      <c r="T28" s="93" t="s">
        <v>169</v>
      </c>
      <c r="U28" s="93" t="s">
        <v>169</v>
      </c>
      <c r="V28" s="93" t="s">
        <v>169</v>
      </c>
    </row>
    <row r="29" spans="1:22" s="22" customFormat="1">
      <c r="A29" s="33">
        <v>2</v>
      </c>
      <c r="B29" s="33" t="s">
        <v>170</v>
      </c>
      <c r="C29" s="93" t="s">
        <v>171</v>
      </c>
      <c r="D29" s="27" t="s">
        <v>164</v>
      </c>
      <c r="E29" s="93" t="s">
        <v>92</v>
      </c>
      <c r="F29" s="93" t="s">
        <v>92</v>
      </c>
      <c r="G29" s="93">
        <v>1950</v>
      </c>
      <c r="H29" s="72">
        <v>5000</v>
      </c>
      <c r="I29" s="72" t="s">
        <v>429</v>
      </c>
      <c r="J29" s="72" t="s">
        <v>172</v>
      </c>
      <c r="K29" s="222"/>
      <c r="L29" s="93">
        <f>A29</f>
        <v>2</v>
      </c>
      <c r="M29" s="27" t="s">
        <v>134</v>
      </c>
      <c r="N29" s="27" t="s">
        <v>173</v>
      </c>
      <c r="O29" s="27" t="s">
        <v>174</v>
      </c>
      <c r="P29" s="216"/>
      <c r="Q29" s="93" t="s">
        <v>169</v>
      </c>
      <c r="R29" s="93" t="s">
        <v>169</v>
      </c>
      <c r="S29" s="93" t="s">
        <v>169</v>
      </c>
      <c r="T29" s="93" t="s">
        <v>169</v>
      </c>
      <c r="U29" s="93" t="s">
        <v>169</v>
      </c>
      <c r="V29" s="93" t="s">
        <v>169</v>
      </c>
    </row>
    <row r="30" spans="1:22" s="22" customFormat="1" ht="12.75" customHeight="1">
      <c r="A30" s="223" t="s">
        <v>160</v>
      </c>
      <c r="B30" s="223" t="s">
        <v>160</v>
      </c>
      <c r="C30" s="223"/>
      <c r="D30" s="223"/>
      <c r="E30" s="20"/>
      <c r="F30" s="20"/>
      <c r="G30" s="20"/>
      <c r="H30" s="29">
        <f>SUM(H28:H29)</f>
        <v>805000</v>
      </c>
      <c r="I30" s="19"/>
      <c r="J30" s="25"/>
      <c r="K30" s="26"/>
      <c r="L30" s="26"/>
      <c r="M30" s="26"/>
      <c r="N30" s="26"/>
      <c r="O30" s="26"/>
      <c r="P30" s="27"/>
      <c r="Q30" s="26"/>
      <c r="R30" s="26"/>
      <c r="S30" s="26"/>
      <c r="T30" s="26"/>
      <c r="U30" s="26"/>
      <c r="V30" s="26"/>
    </row>
    <row r="31" spans="1:22" s="21" customFormat="1" ht="13.5" customHeight="1">
      <c r="A31" s="219" t="s">
        <v>175</v>
      </c>
      <c r="B31" s="220"/>
      <c r="C31" s="220"/>
      <c r="D31" s="220"/>
      <c r="E31" s="220"/>
      <c r="F31" s="220"/>
      <c r="G31" s="220"/>
      <c r="H31" s="220"/>
      <c r="I31" s="220"/>
      <c r="J31" s="220"/>
      <c r="K31" s="228"/>
      <c r="L31" s="219" t="str">
        <f t="shared" ref="L31:L36" si="1">A31</f>
        <v>3. Publiczna Szkoła Podstawowa im. I Marszałka Polski Józefa Piłsudskiego w Mogielnicy</v>
      </c>
      <c r="M31" s="220"/>
      <c r="N31" s="220"/>
      <c r="O31" s="220"/>
      <c r="P31" s="227"/>
      <c r="Q31" s="227"/>
      <c r="R31" s="227"/>
      <c r="S31" s="227"/>
      <c r="T31" s="227"/>
      <c r="U31" s="227"/>
      <c r="V31" s="227"/>
    </row>
    <row r="32" spans="1:22" s="23" customFormat="1" ht="14.65" customHeight="1">
      <c r="A32" s="17">
        <v>1</v>
      </c>
      <c r="B32" s="78" t="s">
        <v>176</v>
      </c>
      <c r="C32" s="93" t="s">
        <v>183</v>
      </c>
      <c r="D32" s="93" t="s">
        <v>164</v>
      </c>
      <c r="E32" s="145" t="s">
        <v>92</v>
      </c>
      <c r="F32" s="145" t="s">
        <v>92</v>
      </c>
      <c r="G32" s="189">
        <v>1936</v>
      </c>
      <c r="H32" s="71">
        <v>2000000</v>
      </c>
      <c r="I32" s="72" t="s">
        <v>429</v>
      </c>
      <c r="J32" s="93" t="s">
        <v>178</v>
      </c>
      <c r="K32" s="221" t="s">
        <v>179</v>
      </c>
      <c r="L32" s="93">
        <f t="shared" si="1"/>
        <v>1</v>
      </c>
      <c r="M32" s="27" t="s">
        <v>119</v>
      </c>
      <c r="N32" s="27" t="s">
        <v>180</v>
      </c>
      <c r="O32" s="27" t="s">
        <v>181</v>
      </c>
      <c r="P32" s="93" t="s">
        <v>177</v>
      </c>
      <c r="Q32" s="143" t="s">
        <v>195</v>
      </c>
      <c r="R32" s="143" t="s">
        <v>195</v>
      </c>
      <c r="S32" s="143" t="s">
        <v>195</v>
      </c>
      <c r="T32" s="143" t="s">
        <v>391</v>
      </c>
      <c r="U32" s="143" t="s">
        <v>195</v>
      </c>
      <c r="V32" s="143" t="s">
        <v>391</v>
      </c>
    </row>
    <row r="33" spans="1:22" s="23" customFormat="1">
      <c r="A33" s="17">
        <v>2</v>
      </c>
      <c r="B33" s="78" t="s">
        <v>182</v>
      </c>
      <c r="C33" s="93" t="s">
        <v>183</v>
      </c>
      <c r="D33" s="93" t="s">
        <v>164</v>
      </c>
      <c r="E33" s="145" t="s">
        <v>92</v>
      </c>
      <c r="F33" s="145" t="s">
        <v>92</v>
      </c>
      <c r="G33" s="93" t="s">
        <v>184</v>
      </c>
      <c r="H33" s="71">
        <v>200000</v>
      </c>
      <c r="I33" s="72" t="s">
        <v>429</v>
      </c>
      <c r="J33" s="93" t="s">
        <v>178</v>
      </c>
      <c r="K33" s="222"/>
      <c r="L33" s="93">
        <f t="shared" si="1"/>
        <v>2</v>
      </c>
      <c r="M33" s="93" t="s">
        <v>185</v>
      </c>
      <c r="N33" s="27" t="s">
        <v>186</v>
      </c>
      <c r="O33" s="27" t="s">
        <v>181</v>
      </c>
      <c r="P33" s="93" t="s">
        <v>177</v>
      </c>
      <c r="Q33" s="148" t="s">
        <v>195</v>
      </c>
      <c r="R33" s="148" t="s">
        <v>195</v>
      </c>
      <c r="S33" s="148" t="s">
        <v>195</v>
      </c>
      <c r="T33" s="148" t="s">
        <v>391</v>
      </c>
      <c r="U33" s="148"/>
      <c r="V33" s="148" t="s">
        <v>391</v>
      </c>
    </row>
    <row r="34" spans="1:22" s="23" customFormat="1">
      <c r="A34" s="17">
        <v>3</v>
      </c>
      <c r="B34" s="78" t="s">
        <v>187</v>
      </c>
      <c r="C34" s="93" t="s">
        <v>183</v>
      </c>
      <c r="D34" s="93" t="s">
        <v>164</v>
      </c>
      <c r="E34" s="145" t="s">
        <v>92</v>
      </c>
      <c r="F34" s="145" t="s">
        <v>92</v>
      </c>
      <c r="G34" s="93" t="s">
        <v>184</v>
      </c>
      <c r="H34" s="71">
        <v>400000</v>
      </c>
      <c r="I34" s="72" t="s">
        <v>429</v>
      </c>
      <c r="J34" s="93" t="s">
        <v>178</v>
      </c>
      <c r="K34" s="222"/>
      <c r="L34" s="93">
        <f t="shared" si="1"/>
        <v>3</v>
      </c>
      <c r="M34" s="93" t="s">
        <v>185</v>
      </c>
      <c r="N34" s="27" t="s">
        <v>186</v>
      </c>
      <c r="O34" s="27" t="s">
        <v>181</v>
      </c>
      <c r="P34" s="93" t="s">
        <v>177</v>
      </c>
      <c r="Q34" s="143" t="s">
        <v>195</v>
      </c>
      <c r="R34" s="143" t="s">
        <v>195</v>
      </c>
      <c r="S34" s="143" t="s">
        <v>195</v>
      </c>
      <c r="T34" s="143" t="s">
        <v>391</v>
      </c>
      <c r="U34" s="143"/>
      <c r="V34" s="143" t="s">
        <v>391</v>
      </c>
    </row>
    <row r="35" spans="1:22" s="23" customFormat="1" ht="167.25" customHeight="1">
      <c r="A35" s="17">
        <v>4</v>
      </c>
      <c r="B35" s="33" t="s">
        <v>470</v>
      </c>
      <c r="C35" s="93" t="s">
        <v>188</v>
      </c>
      <c r="D35" s="93" t="s">
        <v>164</v>
      </c>
      <c r="E35" s="145" t="s">
        <v>92</v>
      </c>
      <c r="F35" s="145" t="s">
        <v>92</v>
      </c>
      <c r="G35" s="146">
        <v>2011</v>
      </c>
      <c r="H35" s="71">
        <v>13712275.449999999</v>
      </c>
      <c r="I35" s="170" t="s">
        <v>85</v>
      </c>
      <c r="J35" s="93" t="s">
        <v>178</v>
      </c>
      <c r="K35" s="222"/>
      <c r="L35" s="93">
        <f t="shared" si="1"/>
        <v>4</v>
      </c>
      <c r="M35" s="27" t="s">
        <v>119</v>
      </c>
      <c r="N35" s="27" t="s">
        <v>186</v>
      </c>
      <c r="O35" s="27" t="s">
        <v>189</v>
      </c>
      <c r="P35" s="93"/>
      <c r="Q35" s="143" t="s">
        <v>391</v>
      </c>
      <c r="R35" s="143" t="s">
        <v>391</v>
      </c>
      <c r="S35" s="143" t="s">
        <v>391</v>
      </c>
      <c r="T35" s="143" t="s">
        <v>391</v>
      </c>
      <c r="U35" s="143"/>
      <c r="V35" s="143" t="s">
        <v>391</v>
      </c>
    </row>
    <row r="36" spans="1:22" s="23" customFormat="1">
      <c r="A36" s="17">
        <v>5</v>
      </c>
      <c r="B36" s="33" t="s">
        <v>468</v>
      </c>
      <c r="C36" s="93"/>
      <c r="D36" s="93"/>
      <c r="E36" s="93"/>
      <c r="F36" s="93"/>
      <c r="G36" s="93">
        <v>2012</v>
      </c>
      <c r="H36" s="71">
        <v>320258.11</v>
      </c>
      <c r="I36" s="72" t="s">
        <v>85</v>
      </c>
      <c r="J36" s="93" t="s">
        <v>190</v>
      </c>
      <c r="K36" s="222"/>
      <c r="L36" s="93">
        <f t="shared" si="1"/>
        <v>5</v>
      </c>
      <c r="M36" s="27"/>
      <c r="N36" s="27"/>
      <c r="O36" s="27"/>
      <c r="P36" s="93"/>
      <c r="Q36" s="93"/>
      <c r="R36" s="93"/>
      <c r="S36" s="93"/>
      <c r="T36" s="93"/>
      <c r="U36" s="93"/>
      <c r="V36" s="93"/>
    </row>
    <row r="37" spans="1:22" s="22" customFormat="1" ht="12.75" customHeight="1">
      <c r="A37" s="223" t="s">
        <v>160</v>
      </c>
      <c r="B37" s="223"/>
      <c r="C37" s="223"/>
      <c r="D37" s="223"/>
      <c r="E37" s="20"/>
      <c r="F37" s="20"/>
      <c r="G37" s="20"/>
      <c r="H37" s="29">
        <f>SUM(H32:H36)</f>
        <v>16632533.559999999</v>
      </c>
      <c r="I37" s="19"/>
      <c r="J37" s="25"/>
      <c r="K37" s="25"/>
      <c r="L37" s="25"/>
      <c r="M37" s="25"/>
      <c r="N37" s="25"/>
      <c r="O37" s="25"/>
      <c r="P37" s="17"/>
      <c r="Q37" s="25"/>
      <c r="R37" s="25"/>
      <c r="S37" s="25"/>
      <c r="T37" s="25"/>
      <c r="U37" s="25"/>
      <c r="V37" s="25"/>
    </row>
    <row r="38" spans="1:22" s="21" customFormat="1" ht="13.5" customHeight="1">
      <c r="A38" s="219" t="s">
        <v>426</v>
      </c>
      <c r="B38" s="220"/>
      <c r="C38" s="220"/>
      <c r="D38" s="220"/>
      <c r="E38" s="220"/>
      <c r="F38" s="220"/>
      <c r="G38" s="220"/>
      <c r="H38" s="220"/>
      <c r="I38" s="220"/>
      <c r="J38" s="220"/>
      <c r="K38" s="228"/>
      <c r="L38" s="219" t="str">
        <f>A38</f>
        <v>4. Stowarzyszenie Rozwoju Wsi Kozietuły i Okolic</v>
      </c>
      <c r="M38" s="220"/>
      <c r="N38" s="220"/>
      <c r="O38" s="220"/>
      <c r="P38" s="227"/>
      <c r="Q38" s="227"/>
      <c r="R38" s="227"/>
      <c r="S38" s="227"/>
      <c r="T38" s="227"/>
      <c r="U38" s="227"/>
      <c r="V38" s="227"/>
    </row>
    <row r="39" spans="1:22" s="22" customFormat="1" ht="178.5" customHeight="1">
      <c r="A39" s="17">
        <v>1</v>
      </c>
      <c r="B39" s="209" t="s">
        <v>162</v>
      </c>
      <c r="C39" s="181" t="s">
        <v>192</v>
      </c>
      <c r="D39" s="202" t="s">
        <v>164</v>
      </c>
      <c r="E39" s="210" t="s">
        <v>92</v>
      </c>
      <c r="F39" s="210" t="s">
        <v>92</v>
      </c>
      <c r="G39" s="210">
        <v>1975</v>
      </c>
      <c r="H39" s="211">
        <v>500000</v>
      </c>
      <c r="I39" s="72" t="s">
        <v>429</v>
      </c>
      <c r="J39" s="202" t="s">
        <v>500</v>
      </c>
      <c r="K39" s="229" t="s">
        <v>193</v>
      </c>
      <c r="L39" s="202">
        <f>A39</f>
        <v>1</v>
      </c>
      <c r="M39" s="202" t="s">
        <v>119</v>
      </c>
      <c r="N39" s="202" t="s">
        <v>186</v>
      </c>
      <c r="O39" s="202" t="s">
        <v>194</v>
      </c>
      <c r="P39" s="213"/>
      <c r="Q39" s="202" t="s">
        <v>215</v>
      </c>
      <c r="R39" s="202" t="s">
        <v>501</v>
      </c>
      <c r="S39" s="202" t="s">
        <v>501</v>
      </c>
      <c r="T39" s="202" t="s">
        <v>215</v>
      </c>
      <c r="U39" s="202" t="s">
        <v>501</v>
      </c>
      <c r="V39" s="202" t="s">
        <v>501</v>
      </c>
    </row>
    <row r="40" spans="1:22" s="22" customFormat="1" ht="409.5" customHeight="1">
      <c r="A40" s="17">
        <v>2</v>
      </c>
      <c r="B40" s="209" t="s">
        <v>427</v>
      </c>
      <c r="C40" s="181"/>
      <c r="D40" s="202"/>
      <c r="E40" s="210"/>
      <c r="F40" s="210"/>
      <c r="G40" s="210"/>
      <c r="H40" s="205">
        <v>580000</v>
      </c>
      <c r="I40" s="170" t="s">
        <v>85</v>
      </c>
      <c r="J40" s="202"/>
      <c r="K40" s="230"/>
      <c r="L40" s="202">
        <f>A40</f>
        <v>2</v>
      </c>
      <c r="M40" s="202"/>
      <c r="N40" s="202"/>
      <c r="O40" s="202"/>
      <c r="P40" s="212" t="s">
        <v>806</v>
      </c>
      <c r="Q40" s="202"/>
      <c r="R40" s="202"/>
      <c r="S40" s="202"/>
      <c r="T40" s="202"/>
      <c r="U40" s="202"/>
      <c r="V40" s="202"/>
    </row>
    <row r="41" spans="1:22" s="22" customFormat="1" ht="12.75" customHeight="1">
      <c r="A41" s="28"/>
      <c r="B41" s="223" t="s">
        <v>160</v>
      </c>
      <c r="C41" s="223"/>
      <c r="D41" s="223"/>
      <c r="E41" s="20"/>
      <c r="F41" s="20"/>
      <c r="G41" s="20"/>
      <c r="H41" s="29">
        <f>SUM(H39:H40)</f>
        <v>1080000</v>
      </c>
      <c r="I41" s="19"/>
      <c r="J41" s="26"/>
      <c r="K41" s="26"/>
      <c r="L41" s="26"/>
      <c r="M41" s="26"/>
      <c r="N41" s="26"/>
      <c r="O41" s="26"/>
      <c r="P41" s="27"/>
      <c r="Q41" s="26"/>
      <c r="R41" s="26"/>
      <c r="S41" s="26"/>
      <c r="T41" s="26"/>
      <c r="U41" s="26"/>
      <c r="V41" s="26"/>
    </row>
    <row r="42" spans="1:22" s="21" customFormat="1" ht="13.5" customHeight="1">
      <c r="A42" s="219" t="s">
        <v>197</v>
      </c>
      <c r="B42" s="220"/>
      <c r="C42" s="220"/>
      <c r="D42" s="220"/>
      <c r="E42" s="220"/>
      <c r="F42" s="220"/>
      <c r="G42" s="220"/>
      <c r="H42" s="220"/>
      <c r="I42" s="220"/>
      <c r="J42" s="220"/>
      <c r="K42" s="228"/>
      <c r="L42" s="219"/>
      <c r="M42" s="220"/>
      <c r="N42" s="220"/>
      <c r="O42" s="220"/>
      <c r="P42" s="227"/>
      <c r="Q42" s="227"/>
      <c r="R42" s="227"/>
      <c r="S42" s="227"/>
      <c r="T42" s="227"/>
      <c r="U42" s="227"/>
      <c r="V42" s="227"/>
    </row>
    <row r="43" spans="1:22" s="22" customFormat="1" ht="148.5" customHeight="1">
      <c r="A43" s="33">
        <v>1</v>
      </c>
      <c r="B43" s="33" t="s">
        <v>162</v>
      </c>
      <c r="C43" s="33"/>
      <c r="D43" s="93" t="s">
        <v>164</v>
      </c>
      <c r="E43" s="93" t="s">
        <v>92</v>
      </c>
      <c r="F43" s="93" t="s">
        <v>92</v>
      </c>
      <c r="G43" s="93" t="s">
        <v>198</v>
      </c>
      <c r="H43" s="71">
        <v>1000000</v>
      </c>
      <c r="I43" s="72" t="s">
        <v>429</v>
      </c>
      <c r="J43" s="72" t="s">
        <v>380</v>
      </c>
      <c r="K43" s="222" t="s">
        <v>200</v>
      </c>
      <c r="L43" s="93">
        <f t="shared" ref="L43:L48" si="2">A43</f>
        <v>1</v>
      </c>
      <c r="M43" s="27" t="s">
        <v>119</v>
      </c>
      <c r="N43" s="27"/>
      <c r="O43" s="27" t="s">
        <v>181</v>
      </c>
      <c r="P43" s="93" t="s">
        <v>199</v>
      </c>
      <c r="Q43" s="93" t="s">
        <v>195</v>
      </c>
      <c r="R43" s="93" t="s">
        <v>195</v>
      </c>
      <c r="S43" s="93" t="s">
        <v>195</v>
      </c>
      <c r="T43" s="93" t="s">
        <v>195</v>
      </c>
      <c r="U43" s="93" t="s">
        <v>195</v>
      </c>
      <c r="V43" s="93" t="s">
        <v>195</v>
      </c>
    </row>
    <row r="44" spans="1:22" s="22" customFormat="1" ht="66.75" customHeight="1">
      <c r="A44" s="33">
        <v>2</v>
      </c>
      <c r="B44" s="33" t="s">
        <v>201</v>
      </c>
      <c r="C44" s="33"/>
      <c r="D44" s="93" t="s">
        <v>164</v>
      </c>
      <c r="E44" s="93" t="s">
        <v>92</v>
      </c>
      <c r="F44" s="93" t="s">
        <v>92</v>
      </c>
      <c r="G44" s="93">
        <v>1992</v>
      </c>
      <c r="H44" s="71">
        <v>2500000</v>
      </c>
      <c r="I44" s="72" t="s">
        <v>429</v>
      </c>
      <c r="J44" s="72" t="s">
        <v>381</v>
      </c>
      <c r="K44" s="222"/>
      <c r="L44" s="93">
        <f t="shared" si="2"/>
        <v>2</v>
      </c>
      <c r="M44" s="27" t="s">
        <v>119</v>
      </c>
      <c r="N44" s="27"/>
      <c r="O44" s="27" t="s">
        <v>181</v>
      </c>
      <c r="P44" s="229" t="s">
        <v>395</v>
      </c>
      <c r="Q44" s="93" t="s">
        <v>195</v>
      </c>
      <c r="R44" s="93" t="s">
        <v>195</v>
      </c>
      <c r="S44" s="93" t="s">
        <v>195</v>
      </c>
      <c r="T44" s="93" t="s">
        <v>195</v>
      </c>
      <c r="U44" s="93" t="s">
        <v>195</v>
      </c>
      <c r="V44" s="93" t="s">
        <v>195</v>
      </c>
    </row>
    <row r="45" spans="1:22" s="22" customFormat="1" ht="66.75" customHeight="1">
      <c r="A45" s="33">
        <v>3</v>
      </c>
      <c r="B45" s="33" t="s">
        <v>202</v>
      </c>
      <c r="C45" s="33"/>
      <c r="D45" s="93" t="s">
        <v>164</v>
      </c>
      <c r="E45" s="93" t="s">
        <v>92</v>
      </c>
      <c r="F45" s="93" t="s">
        <v>92</v>
      </c>
      <c r="G45" s="93">
        <v>1992</v>
      </c>
      <c r="H45" s="71">
        <v>100000</v>
      </c>
      <c r="I45" s="72" t="s">
        <v>429</v>
      </c>
      <c r="J45" s="72" t="s">
        <v>382</v>
      </c>
      <c r="K45" s="222"/>
      <c r="L45" s="93">
        <f t="shared" si="2"/>
        <v>3</v>
      </c>
      <c r="M45" s="27" t="s">
        <v>119</v>
      </c>
      <c r="N45" s="27"/>
      <c r="O45" s="27" t="s">
        <v>181</v>
      </c>
      <c r="P45" s="230"/>
      <c r="Q45" s="93" t="s">
        <v>195</v>
      </c>
      <c r="R45" s="93" t="s">
        <v>195</v>
      </c>
      <c r="S45" s="93" t="s">
        <v>195</v>
      </c>
      <c r="T45" s="93" t="s">
        <v>195</v>
      </c>
      <c r="U45" s="93"/>
      <c r="V45" s="93" t="s">
        <v>195</v>
      </c>
    </row>
    <row r="46" spans="1:22" s="22" customFormat="1" ht="42.75" customHeight="1">
      <c r="A46" s="33">
        <v>4</v>
      </c>
      <c r="B46" s="33" t="s">
        <v>203</v>
      </c>
      <c r="C46" s="33"/>
      <c r="D46" s="93" t="s">
        <v>164</v>
      </c>
      <c r="E46" s="93" t="s">
        <v>92</v>
      </c>
      <c r="F46" s="93" t="s">
        <v>92</v>
      </c>
      <c r="G46" s="93">
        <v>2003</v>
      </c>
      <c r="H46" s="71">
        <v>4130534.53</v>
      </c>
      <c r="I46" s="72" t="s">
        <v>85</v>
      </c>
      <c r="J46" s="72" t="s">
        <v>204</v>
      </c>
      <c r="K46" s="222"/>
      <c r="L46" s="93">
        <f t="shared" si="2"/>
        <v>4</v>
      </c>
      <c r="M46" s="27"/>
      <c r="N46" s="27"/>
      <c r="O46" s="27" t="s">
        <v>205</v>
      </c>
      <c r="P46" s="93" t="s">
        <v>481</v>
      </c>
      <c r="Q46" s="93" t="s">
        <v>195</v>
      </c>
      <c r="R46" s="93" t="s">
        <v>195</v>
      </c>
      <c r="S46" s="93" t="s">
        <v>195</v>
      </c>
      <c r="T46" s="93" t="s">
        <v>195</v>
      </c>
      <c r="U46" s="93" t="s">
        <v>195</v>
      </c>
      <c r="V46" s="93" t="s">
        <v>195</v>
      </c>
    </row>
    <row r="47" spans="1:22" s="22" customFormat="1" ht="15">
      <c r="A47" s="33">
        <v>5</v>
      </c>
      <c r="B47" s="33" t="s">
        <v>206</v>
      </c>
      <c r="C47" s="33"/>
      <c r="D47" s="93" t="s">
        <v>164</v>
      </c>
      <c r="E47" s="93" t="s">
        <v>92</v>
      </c>
      <c r="F47" s="93" t="s">
        <v>92</v>
      </c>
      <c r="G47" s="93">
        <v>2005</v>
      </c>
      <c r="H47" s="71">
        <v>177700</v>
      </c>
      <c r="I47" s="72" t="s">
        <v>85</v>
      </c>
      <c r="J47" s="72"/>
      <c r="K47" s="222"/>
      <c r="L47" s="93">
        <f t="shared" si="2"/>
        <v>5</v>
      </c>
      <c r="M47" s="27"/>
      <c r="N47" s="27"/>
      <c r="O47" s="27"/>
      <c r="P47" s="79" t="s">
        <v>207</v>
      </c>
      <c r="Q47" s="93" t="s">
        <v>207</v>
      </c>
      <c r="R47" s="93"/>
      <c r="S47" s="93"/>
      <c r="T47" s="93"/>
      <c r="U47" s="93"/>
      <c r="V47" s="93"/>
    </row>
    <row r="48" spans="1:22" s="22" customFormat="1" ht="29.25" customHeight="1">
      <c r="A48" s="33">
        <v>6</v>
      </c>
      <c r="B48" s="33" t="s">
        <v>208</v>
      </c>
      <c r="C48" s="33"/>
      <c r="D48" s="93" t="s">
        <v>164</v>
      </c>
      <c r="E48" s="93" t="s">
        <v>92</v>
      </c>
      <c r="F48" s="93" t="s">
        <v>92</v>
      </c>
      <c r="G48" s="93">
        <v>2008</v>
      </c>
      <c r="H48" s="71">
        <v>97725.25</v>
      </c>
      <c r="I48" s="72" t="s">
        <v>85</v>
      </c>
      <c r="J48" s="72" t="s">
        <v>209</v>
      </c>
      <c r="K48" s="222"/>
      <c r="L48" s="93">
        <f t="shared" si="2"/>
        <v>6</v>
      </c>
      <c r="M48" s="27"/>
      <c r="N48" s="27"/>
      <c r="O48" s="27"/>
      <c r="P48" s="79" t="s">
        <v>207</v>
      </c>
      <c r="Q48" s="93" t="s">
        <v>207</v>
      </c>
      <c r="R48" s="93" t="s">
        <v>195</v>
      </c>
      <c r="S48" s="93"/>
      <c r="T48" s="93"/>
      <c r="U48" s="93"/>
      <c r="V48" s="93"/>
    </row>
    <row r="49" spans="1:22" s="22" customFormat="1" ht="14.25" customHeight="1">
      <c r="A49" s="223" t="s">
        <v>160</v>
      </c>
      <c r="B49" s="223"/>
      <c r="C49" s="223"/>
      <c r="D49" s="223"/>
      <c r="E49" s="20"/>
      <c r="F49" s="20"/>
      <c r="G49" s="20"/>
      <c r="H49" s="29">
        <f>SUM(H43:H48)</f>
        <v>8005959.7799999993</v>
      </c>
      <c r="I49" s="19"/>
      <c r="J49" s="25"/>
      <c r="K49" s="26"/>
      <c r="L49" s="26"/>
      <c r="M49" s="26"/>
      <c r="N49" s="26"/>
      <c r="O49" s="26"/>
      <c r="P49" s="27"/>
      <c r="Q49" s="26"/>
      <c r="R49" s="26"/>
      <c r="S49" s="26"/>
      <c r="T49" s="26"/>
      <c r="U49" s="26"/>
      <c r="V49" s="26"/>
    </row>
    <row r="50" spans="1:22" s="21" customFormat="1" ht="13.5" customHeight="1">
      <c r="A50" s="219" t="s">
        <v>469</v>
      </c>
      <c r="B50" s="220"/>
      <c r="C50" s="220"/>
      <c r="D50" s="220"/>
      <c r="E50" s="220"/>
      <c r="F50" s="220"/>
      <c r="G50" s="220"/>
      <c r="H50" s="220"/>
      <c r="I50" s="220"/>
      <c r="J50" s="220"/>
      <c r="K50" s="228"/>
      <c r="L50" s="219" t="str">
        <f>A50</f>
        <v>6. Zespół Publicznej Szkoły i Publicznego Przedszkola w Brzostowcu</v>
      </c>
      <c r="M50" s="220"/>
      <c r="N50" s="220"/>
      <c r="O50" s="220"/>
      <c r="P50" s="227"/>
      <c r="Q50" s="227"/>
      <c r="R50" s="227"/>
      <c r="S50" s="227"/>
      <c r="T50" s="227"/>
      <c r="U50" s="227"/>
      <c r="V50" s="227"/>
    </row>
    <row r="51" spans="1:22" s="23" customFormat="1" ht="102">
      <c r="A51" s="33">
        <v>1</v>
      </c>
      <c r="B51" s="33" t="s">
        <v>162</v>
      </c>
      <c r="C51" s="33" t="s">
        <v>504</v>
      </c>
      <c r="D51" s="142" t="s">
        <v>164</v>
      </c>
      <c r="E51" s="142" t="s">
        <v>92</v>
      </c>
      <c r="F51" s="142" t="s">
        <v>92</v>
      </c>
      <c r="G51" s="147" t="s">
        <v>502</v>
      </c>
      <c r="H51" s="71">
        <v>600000</v>
      </c>
      <c r="I51" s="72" t="s">
        <v>429</v>
      </c>
      <c r="J51" s="72" t="s">
        <v>496</v>
      </c>
      <c r="K51" s="222" t="s">
        <v>211</v>
      </c>
      <c r="L51" s="142">
        <f>A51</f>
        <v>1</v>
      </c>
      <c r="M51" s="27" t="s">
        <v>212</v>
      </c>
      <c r="N51" s="142" t="s">
        <v>213</v>
      </c>
      <c r="O51" s="142" t="s">
        <v>214</v>
      </c>
      <c r="P51" s="181" t="s">
        <v>432</v>
      </c>
      <c r="Q51" s="142" t="s">
        <v>215</v>
      </c>
      <c r="R51" s="142" t="s">
        <v>497</v>
      </c>
      <c r="S51" s="142" t="s">
        <v>169</v>
      </c>
      <c r="T51" s="142" t="s">
        <v>169</v>
      </c>
      <c r="U51" s="142" t="s">
        <v>475</v>
      </c>
      <c r="V51" s="142" t="s">
        <v>169</v>
      </c>
    </row>
    <row r="52" spans="1:22" s="23" customFormat="1" ht="33.75" customHeight="1">
      <c r="A52" s="33">
        <v>2</v>
      </c>
      <c r="B52" s="33" t="s">
        <v>217</v>
      </c>
      <c r="C52" s="33"/>
      <c r="D52" s="142"/>
      <c r="E52" s="142" t="s">
        <v>92</v>
      </c>
      <c r="F52" s="142" t="s">
        <v>92</v>
      </c>
      <c r="G52" s="142"/>
      <c r="H52" s="71">
        <v>40000</v>
      </c>
      <c r="I52" s="72" t="s">
        <v>429</v>
      </c>
      <c r="J52" s="72"/>
      <c r="K52" s="222"/>
      <c r="L52" s="142">
        <f>A52</f>
        <v>2</v>
      </c>
      <c r="M52" s="142" t="s">
        <v>218</v>
      </c>
      <c r="N52" s="27"/>
      <c r="O52" s="27"/>
      <c r="P52" s="142"/>
      <c r="Q52" s="27"/>
      <c r="R52" s="27"/>
      <c r="S52" s="27"/>
      <c r="T52" s="27"/>
      <c r="U52" s="27"/>
      <c r="V52" s="27"/>
    </row>
    <row r="53" spans="1:22" s="23" customFormat="1" ht="25.5">
      <c r="A53" s="33">
        <v>3</v>
      </c>
      <c r="B53" s="33" t="s">
        <v>428</v>
      </c>
      <c r="C53" s="33" t="s">
        <v>505</v>
      </c>
      <c r="D53" s="142" t="s">
        <v>92</v>
      </c>
      <c r="E53" s="142" t="s">
        <v>92</v>
      </c>
      <c r="F53" s="142" t="s">
        <v>92</v>
      </c>
      <c r="G53" s="142">
        <v>2012</v>
      </c>
      <c r="H53" s="71">
        <v>35654.129999999997</v>
      </c>
      <c r="I53" s="72" t="s">
        <v>85</v>
      </c>
      <c r="J53" s="72" t="s">
        <v>503</v>
      </c>
      <c r="K53" s="222"/>
      <c r="L53" s="142">
        <f>A53</f>
        <v>3</v>
      </c>
      <c r="M53" s="27"/>
      <c r="N53" s="27"/>
      <c r="O53" s="27"/>
      <c r="P53" s="142"/>
      <c r="Q53" s="27"/>
      <c r="R53" s="27"/>
      <c r="S53" s="27"/>
      <c r="T53" s="27"/>
      <c r="U53" s="27"/>
      <c r="V53" s="27"/>
    </row>
    <row r="54" spans="1:22" s="22" customFormat="1" ht="18" customHeight="1">
      <c r="A54" s="233" t="s">
        <v>160</v>
      </c>
      <c r="B54" s="234"/>
      <c r="C54" s="234"/>
      <c r="D54" s="235"/>
      <c r="E54" s="20"/>
      <c r="F54" s="20"/>
      <c r="G54" s="20"/>
      <c r="H54" s="29">
        <f>SUM(H51:H53)</f>
        <v>675654.13</v>
      </c>
      <c r="I54" s="19"/>
      <c r="J54" s="17"/>
      <c r="K54" s="26"/>
      <c r="L54" s="26"/>
      <c r="M54" s="25"/>
      <c r="N54" s="25"/>
      <c r="O54" s="25"/>
      <c r="P54" s="17"/>
      <c r="Q54" s="25"/>
      <c r="R54" s="25"/>
      <c r="S54" s="25"/>
      <c r="T54" s="25"/>
      <c r="U54" s="25"/>
      <c r="V54" s="25"/>
    </row>
    <row r="55" spans="1:22" s="23" customFormat="1" ht="14.25" customHeight="1">
      <c r="A55" s="219" t="s">
        <v>219</v>
      </c>
      <c r="B55" s="220"/>
      <c r="C55" s="220"/>
      <c r="D55" s="220"/>
      <c r="E55" s="220"/>
      <c r="F55" s="220"/>
      <c r="G55" s="220"/>
      <c r="H55" s="220"/>
      <c r="I55" s="220"/>
      <c r="J55" s="220"/>
      <c r="K55" s="228"/>
      <c r="L55" s="219" t="str">
        <f>A55</f>
        <v>7. Zespół Szkoły Publicznej i Publicznego Przedszkola w Michałowicach</v>
      </c>
      <c r="M55" s="220"/>
      <c r="N55" s="220"/>
      <c r="O55" s="220"/>
      <c r="P55" s="227"/>
      <c r="Q55" s="227"/>
      <c r="R55" s="227"/>
      <c r="S55" s="227"/>
      <c r="T55" s="227"/>
      <c r="U55" s="227"/>
      <c r="V55" s="227"/>
    </row>
    <row r="56" spans="1:22" s="22" customFormat="1" ht="63.75">
      <c r="A56" s="33">
        <v>1</v>
      </c>
      <c r="B56" s="33" t="s">
        <v>176</v>
      </c>
      <c r="C56" s="33"/>
      <c r="D56" s="27" t="s">
        <v>164</v>
      </c>
      <c r="E56" s="142" t="s">
        <v>92</v>
      </c>
      <c r="F56" s="142" t="s">
        <v>92</v>
      </c>
      <c r="G56" s="142">
        <v>1960</v>
      </c>
      <c r="H56" s="71">
        <v>500000</v>
      </c>
      <c r="I56" s="207" t="s">
        <v>429</v>
      </c>
      <c r="J56" s="206" t="s">
        <v>453</v>
      </c>
      <c r="K56" s="221" t="s">
        <v>374</v>
      </c>
      <c r="L56" s="142">
        <f>A56</f>
        <v>1</v>
      </c>
      <c r="M56" s="27" t="s">
        <v>119</v>
      </c>
      <c r="N56" s="27" t="s">
        <v>220</v>
      </c>
      <c r="O56" s="27" t="s">
        <v>743</v>
      </c>
      <c r="P56" s="216"/>
      <c r="Q56" s="151" t="s">
        <v>169</v>
      </c>
      <c r="R56" s="151" t="s">
        <v>195</v>
      </c>
      <c r="S56" s="151" t="s">
        <v>237</v>
      </c>
      <c r="T56" s="151" t="s">
        <v>195</v>
      </c>
      <c r="U56" s="151" t="s">
        <v>195</v>
      </c>
      <c r="V56" s="151" t="s">
        <v>195</v>
      </c>
    </row>
    <row r="57" spans="1:22" s="22" customFormat="1">
      <c r="A57" s="33">
        <v>2</v>
      </c>
      <c r="B57" s="33" t="s">
        <v>222</v>
      </c>
      <c r="C57" s="33"/>
      <c r="D57" s="27" t="s">
        <v>164</v>
      </c>
      <c r="E57" s="142" t="s">
        <v>92</v>
      </c>
      <c r="F57" s="142" t="s">
        <v>92</v>
      </c>
      <c r="G57" s="142">
        <v>1960</v>
      </c>
      <c r="H57" s="71">
        <v>100000</v>
      </c>
      <c r="I57" s="72" t="s">
        <v>429</v>
      </c>
      <c r="J57" s="72"/>
      <c r="K57" s="222"/>
      <c r="L57" s="142">
        <f>A57</f>
        <v>2</v>
      </c>
      <c r="M57" s="27" t="s">
        <v>119</v>
      </c>
      <c r="N57" s="27" t="s">
        <v>220</v>
      </c>
      <c r="O57" s="27" t="s">
        <v>743</v>
      </c>
      <c r="P57" s="216"/>
      <c r="Q57" s="151" t="s">
        <v>169</v>
      </c>
      <c r="R57" s="151" t="s">
        <v>195</v>
      </c>
      <c r="S57" s="151" t="s">
        <v>237</v>
      </c>
      <c r="T57" s="151" t="s">
        <v>195</v>
      </c>
      <c r="U57" s="151" t="s">
        <v>195</v>
      </c>
      <c r="V57" s="151" t="s">
        <v>195</v>
      </c>
    </row>
    <row r="58" spans="1:22" s="22" customFormat="1">
      <c r="A58" s="33">
        <v>3</v>
      </c>
      <c r="B58" s="33" t="s">
        <v>223</v>
      </c>
      <c r="C58" s="33"/>
      <c r="D58" s="27" t="s">
        <v>164</v>
      </c>
      <c r="E58" s="142" t="s">
        <v>92</v>
      </c>
      <c r="F58" s="142" t="s">
        <v>92</v>
      </c>
      <c r="G58" s="142">
        <v>1960</v>
      </c>
      <c r="H58" s="71">
        <v>10000</v>
      </c>
      <c r="I58" s="72" t="s">
        <v>429</v>
      </c>
      <c r="J58" s="72"/>
      <c r="K58" s="222"/>
      <c r="L58" s="142">
        <f>A58</f>
        <v>3</v>
      </c>
      <c r="M58" s="27" t="s">
        <v>119</v>
      </c>
      <c r="N58" s="27" t="s">
        <v>13</v>
      </c>
      <c r="O58" s="27" t="s">
        <v>221</v>
      </c>
      <c r="P58" s="216"/>
      <c r="Q58" s="142" t="s">
        <v>454</v>
      </c>
      <c r="R58" s="142" t="s">
        <v>237</v>
      </c>
      <c r="S58" s="142"/>
      <c r="T58" s="142" t="s">
        <v>237</v>
      </c>
      <c r="U58" s="27"/>
      <c r="V58" s="27"/>
    </row>
    <row r="59" spans="1:22" s="22" customFormat="1">
      <c r="A59" s="33">
        <v>4</v>
      </c>
      <c r="B59" s="33" t="s">
        <v>223</v>
      </c>
      <c r="C59" s="33"/>
      <c r="D59" s="27" t="s">
        <v>164</v>
      </c>
      <c r="E59" s="142" t="s">
        <v>92</v>
      </c>
      <c r="F59" s="142" t="s">
        <v>92</v>
      </c>
      <c r="G59" s="142">
        <v>1960</v>
      </c>
      <c r="H59" s="71">
        <v>10000</v>
      </c>
      <c r="I59" s="72" t="s">
        <v>429</v>
      </c>
      <c r="J59" s="72"/>
      <c r="K59" s="222"/>
      <c r="L59" s="142">
        <f>A59</f>
        <v>4</v>
      </c>
      <c r="M59" s="27" t="s">
        <v>224</v>
      </c>
      <c r="N59" s="27" t="s">
        <v>13</v>
      </c>
      <c r="O59" s="27" t="s">
        <v>225</v>
      </c>
      <c r="P59" s="216"/>
      <c r="Q59" s="142" t="s">
        <v>454</v>
      </c>
      <c r="R59" s="142"/>
      <c r="S59" s="142"/>
      <c r="T59" s="142"/>
      <c r="U59" s="27"/>
      <c r="V59" s="27"/>
    </row>
    <row r="60" spans="1:22" s="22" customFormat="1" ht="12.75" customHeight="1">
      <c r="A60" s="237" t="s">
        <v>160</v>
      </c>
      <c r="B60" s="237"/>
      <c r="C60" s="237"/>
      <c r="D60" s="237"/>
      <c r="E60" s="30"/>
      <c r="F60" s="30"/>
      <c r="G60" s="30"/>
      <c r="H60" s="89">
        <f>SUM(H56:H59)</f>
        <v>620000</v>
      </c>
      <c r="I60" s="31"/>
      <c r="J60" s="32"/>
      <c r="K60" s="26"/>
      <c r="L60" s="26"/>
      <c r="M60" s="26"/>
      <c r="N60" s="27"/>
      <c r="O60" s="27"/>
      <c r="P60" s="27"/>
      <c r="Q60" s="26"/>
      <c r="R60" s="26"/>
      <c r="S60" s="26"/>
      <c r="T60" s="26"/>
      <c r="U60" s="26"/>
      <c r="V60" s="26"/>
    </row>
    <row r="61" spans="1:22" s="23" customFormat="1" ht="12.75" customHeight="1">
      <c r="A61" s="219" t="s">
        <v>226</v>
      </c>
      <c r="B61" s="220"/>
      <c r="C61" s="220"/>
      <c r="D61" s="220"/>
      <c r="E61" s="220"/>
      <c r="F61" s="220"/>
      <c r="G61" s="220"/>
      <c r="H61" s="220"/>
      <c r="I61" s="220"/>
      <c r="J61" s="220"/>
      <c r="K61" s="228"/>
      <c r="L61" s="219" t="str">
        <f>A61</f>
        <v>8. Zakład Gospodarki Komunalnej i Mieszkaniowej</v>
      </c>
      <c r="M61" s="220"/>
      <c r="N61" s="220"/>
      <c r="O61" s="220"/>
      <c r="P61" s="259"/>
      <c r="Q61" s="259"/>
      <c r="R61" s="259"/>
      <c r="S61" s="259"/>
      <c r="T61" s="259"/>
      <c r="U61" s="259"/>
      <c r="V61" s="259"/>
    </row>
    <row r="62" spans="1:22" s="22" customFormat="1" ht="38.25" customHeight="1">
      <c r="A62" s="17">
        <v>1</v>
      </c>
      <c r="B62" s="33" t="s">
        <v>227</v>
      </c>
      <c r="C62" s="93" t="s">
        <v>228</v>
      </c>
      <c r="D62" s="93" t="s">
        <v>164</v>
      </c>
      <c r="E62" s="93" t="s">
        <v>92</v>
      </c>
      <c r="F62" s="93" t="s">
        <v>92</v>
      </c>
      <c r="G62" s="93">
        <v>1950</v>
      </c>
      <c r="H62" s="71">
        <v>96522</v>
      </c>
      <c r="I62" s="72" t="s">
        <v>85</v>
      </c>
      <c r="J62" s="72"/>
      <c r="K62" s="93" t="s">
        <v>229</v>
      </c>
      <c r="L62" s="93">
        <f t="shared" ref="L62:L97" si="3">A62</f>
        <v>1</v>
      </c>
      <c r="M62" s="93" t="s">
        <v>230</v>
      </c>
      <c r="N62" s="93" t="s">
        <v>230</v>
      </c>
      <c r="O62" s="93" t="s">
        <v>231</v>
      </c>
      <c r="P62" s="216"/>
      <c r="Q62" s="216" t="s">
        <v>195</v>
      </c>
      <c r="R62" s="216" t="s">
        <v>195</v>
      </c>
      <c r="S62" s="216" t="s">
        <v>195</v>
      </c>
      <c r="T62" s="216" t="s">
        <v>232</v>
      </c>
      <c r="U62" s="216" t="s">
        <v>195</v>
      </c>
      <c r="V62" s="160" t="s">
        <v>195</v>
      </c>
    </row>
    <row r="63" spans="1:22" s="22" customFormat="1" ht="38.25" customHeight="1">
      <c r="A63" s="17">
        <v>2</v>
      </c>
      <c r="B63" s="33" t="s">
        <v>456</v>
      </c>
      <c r="C63" s="93" t="s">
        <v>228</v>
      </c>
      <c r="D63" s="93"/>
      <c r="E63" s="93"/>
      <c r="F63" s="93" t="s">
        <v>92</v>
      </c>
      <c r="G63" s="93">
        <v>2016</v>
      </c>
      <c r="H63" s="71">
        <v>59427.19</v>
      </c>
      <c r="I63" s="72" t="s">
        <v>85</v>
      </c>
      <c r="J63" s="72"/>
      <c r="K63" s="93" t="s">
        <v>457</v>
      </c>
      <c r="L63" s="93">
        <f t="shared" si="3"/>
        <v>2</v>
      </c>
      <c r="M63" s="93" t="s">
        <v>181</v>
      </c>
      <c r="N63" s="93" t="s">
        <v>458</v>
      </c>
      <c r="O63" s="93" t="s">
        <v>231</v>
      </c>
      <c r="P63" s="216"/>
      <c r="Q63" s="216" t="s">
        <v>195</v>
      </c>
      <c r="R63" s="216" t="s">
        <v>195</v>
      </c>
      <c r="S63" s="216" t="s">
        <v>195</v>
      </c>
      <c r="T63" s="216" t="s">
        <v>169</v>
      </c>
      <c r="U63" s="216" t="s">
        <v>207</v>
      </c>
      <c r="V63" s="160" t="s">
        <v>195</v>
      </c>
    </row>
    <row r="64" spans="1:22" s="22" customFormat="1" ht="191.25">
      <c r="A64" s="17">
        <v>3</v>
      </c>
      <c r="B64" s="33" t="s">
        <v>227</v>
      </c>
      <c r="C64" s="93" t="s">
        <v>228</v>
      </c>
      <c r="D64" s="93" t="s">
        <v>164</v>
      </c>
      <c r="E64" s="93" t="s">
        <v>92</v>
      </c>
      <c r="F64" s="93" t="s">
        <v>92</v>
      </c>
      <c r="G64" s="93" t="s">
        <v>233</v>
      </c>
      <c r="H64" s="71">
        <v>102357</v>
      </c>
      <c r="I64" s="72" t="s">
        <v>85</v>
      </c>
      <c r="J64" s="72"/>
      <c r="K64" s="93" t="s">
        <v>234</v>
      </c>
      <c r="L64" s="93">
        <f t="shared" si="3"/>
        <v>3</v>
      </c>
      <c r="M64" s="93" t="s">
        <v>230</v>
      </c>
      <c r="N64" s="93" t="s">
        <v>235</v>
      </c>
      <c r="O64" s="93" t="s">
        <v>236</v>
      </c>
      <c r="P64" s="216" t="s">
        <v>400</v>
      </c>
      <c r="Q64" s="216" t="s">
        <v>195</v>
      </c>
      <c r="R64" s="216" t="s">
        <v>195</v>
      </c>
      <c r="S64" s="216" t="s">
        <v>195</v>
      </c>
      <c r="T64" s="216" t="s">
        <v>237</v>
      </c>
      <c r="U64" s="216" t="s">
        <v>195</v>
      </c>
      <c r="V64" s="160" t="s">
        <v>245</v>
      </c>
    </row>
    <row r="65" spans="1:22" s="22" customFormat="1" ht="89.25">
      <c r="A65" s="17">
        <v>4</v>
      </c>
      <c r="B65" s="33" t="s">
        <v>227</v>
      </c>
      <c r="C65" s="93" t="s">
        <v>228</v>
      </c>
      <c r="D65" s="93" t="s">
        <v>164</v>
      </c>
      <c r="E65" s="93" t="s">
        <v>92</v>
      </c>
      <c r="F65" s="93" t="s">
        <v>92</v>
      </c>
      <c r="G65" s="93" t="s">
        <v>233</v>
      </c>
      <c r="H65" s="72">
        <v>15900</v>
      </c>
      <c r="I65" s="72" t="s">
        <v>85</v>
      </c>
      <c r="J65" s="72"/>
      <c r="K65" s="93" t="s">
        <v>238</v>
      </c>
      <c r="L65" s="93">
        <f t="shared" si="3"/>
        <v>4</v>
      </c>
      <c r="M65" s="93" t="s">
        <v>230</v>
      </c>
      <c r="N65" s="93" t="s">
        <v>235</v>
      </c>
      <c r="O65" s="93" t="s">
        <v>236</v>
      </c>
      <c r="P65" s="216" t="s">
        <v>401</v>
      </c>
      <c r="Q65" s="216" t="s">
        <v>195</v>
      </c>
      <c r="R65" s="216" t="s">
        <v>195</v>
      </c>
      <c r="S65" s="216" t="s">
        <v>195</v>
      </c>
      <c r="T65" s="216" t="s">
        <v>195</v>
      </c>
      <c r="U65" s="216" t="s">
        <v>207</v>
      </c>
      <c r="V65" s="160" t="s">
        <v>245</v>
      </c>
    </row>
    <row r="66" spans="1:22" s="22" customFormat="1" ht="178.5">
      <c r="A66" s="17">
        <v>5</v>
      </c>
      <c r="B66" s="33" t="s">
        <v>227</v>
      </c>
      <c r="C66" s="93" t="s">
        <v>228</v>
      </c>
      <c r="D66" s="93" t="s">
        <v>164</v>
      </c>
      <c r="E66" s="93" t="s">
        <v>92</v>
      </c>
      <c r="F66" s="93" t="s">
        <v>92</v>
      </c>
      <c r="G66" s="93" t="s">
        <v>233</v>
      </c>
      <c r="H66" s="72">
        <v>13300</v>
      </c>
      <c r="I66" s="72" t="s">
        <v>85</v>
      </c>
      <c r="J66" s="72"/>
      <c r="K66" s="93" t="s">
        <v>239</v>
      </c>
      <c r="L66" s="93">
        <f t="shared" si="3"/>
        <v>5</v>
      </c>
      <c r="M66" s="93" t="s">
        <v>230</v>
      </c>
      <c r="N66" s="93" t="s">
        <v>235</v>
      </c>
      <c r="O66" s="93" t="s">
        <v>236</v>
      </c>
      <c r="P66" s="216" t="s">
        <v>402</v>
      </c>
      <c r="Q66" s="216" t="s">
        <v>195</v>
      </c>
      <c r="R66" s="216" t="s">
        <v>195</v>
      </c>
      <c r="S66" s="216" t="s">
        <v>195</v>
      </c>
      <c r="T66" s="216" t="s">
        <v>195</v>
      </c>
      <c r="U66" s="216" t="s">
        <v>207</v>
      </c>
      <c r="V66" s="160" t="s">
        <v>245</v>
      </c>
    </row>
    <row r="67" spans="1:22" s="22" customFormat="1" ht="25.5">
      <c r="A67" s="17">
        <v>6</v>
      </c>
      <c r="B67" s="33" t="s">
        <v>227</v>
      </c>
      <c r="C67" s="93" t="s">
        <v>228</v>
      </c>
      <c r="D67" s="93" t="s">
        <v>164</v>
      </c>
      <c r="E67" s="93" t="s">
        <v>92</v>
      </c>
      <c r="F67" s="93" t="s">
        <v>92</v>
      </c>
      <c r="G67" s="93" t="s">
        <v>233</v>
      </c>
      <c r="H67" s="72">
        <v>13199</v>
      </c>
      <c r="I67" s="72" t="s">
        <v>85</v>
      </c>
      <c r="J67" s="72"/>
      <c r="K67" s="93" t="s">
        <v>240</v>
      </c>
      <c r="L67" s="93">
        <f t="shared" si="3"/>
        <v>6</v>
      </c>
      <c r="M67" s="93" t="s">
        <v>235</v>
      </c>
      <c r="N67" s="93" t="s">
        <v>235</v>
      </c>
      <c r="O67" s="93" t="s">
        <v>236</v>
      </c>
      <c r="P67" s="216"/>
      <c r="Q67" s="216" t="s">
        <v>195</v>
      </c>
      <c r="R67" s="216" t="s">
        <v>195</v>
      </c>
      <c r="S67" s="216" t="s">
        <v>195</v>
      </c>
      <c r="T67" s="216" t="s">
        <v>195</v>
      </c>
      <c r="U67" s="216" t="s">
        <v>207</v>
      </c>
      <c r="V67" s="160" t="s">
        <v>245</v>
      </c>
    </row>
    <row r="68" spans="1:22" s="22" customFormat="1" ht="38.25">
      <c r="A68" s="17">
        <v>7</v>
      </c>
      <c r="B68" s="33" t="s">
        <v>227</v>
      </c>
      <c r="C68" s="93" t="s">
        <v>228</v>
      </c>
      <c r="D68" s="93" t="s">
        <v>164</v>
      </c>
      <c r="E68" s="93" t="s">
        <v>92</v>
      </c>
      <c r="F68" s="93" t="s">
        <v>92</v>
      </c>
      <c r="G68" s="93" t="s">
        <v>233</v>
      </c>
      <c r="H68" s="72">
        <v>7292</v>
      </c>
      <c r="I68" s="72" t="s">
        <v>85</v>
      </c>
      <c r="J68" s="72"/>
      <c r="K68" s="93" t="s">
        <v>241</v>
      </c>
      <c r="L68" s="93">
        <f t="shared" si="3"/>
        <v>7</v>
      </c>
      <c r="M68" s="93" t="s">
        <v>235</v>
      </c>
      <c r="N68" s="93" t="s">
        <v>235</v>
      </c>
      <c r="O68" s="93" t="s">
        <v>242</v>
      </c>
      <c r="P68" s="216" t="s">
        <v>403</v>
      </c>
      <c r="Q68" s="216" t="s">
        <v>195</v>
      </c>
      <c r="R68" s="216" t="s">
        <v>195</v>
      </c>
      <c r="S68" s="216" t="s">
        <v>195</v>
      </c>
      <c r="T68" s="216" t="s">
        <v>195</v>
      </c>
      <c r="U68" s="216" t="s">
        <v>207</v>
      </c>
      <c r="V68" s="160" t="s">
        <v>245</v>
      </c>
    </row>
    <row r="69" spans="1:22" s="22" customFormat="1" ht="25.5">
      <c r="A69" s="17">
        <v>8</v>
      </c>
      <c r="B69" s="33" t="s">
        <v>227</v>
      </c>
      <c r="C69" s="93" t="s">
        <v>228</v>
      </c>
      <c r="D69" s="93" t="s">
        <v>164</v>
      </c>
      <c r="E69" s="93" t="s">
        <v>92</v>
      </c>
      <c r="F69" s="93" t="s">
        <v>92</v>
      </c>
      <c r="G69" s="93" t="s">
        <v>233</v>
      </c>
      <c r="H69" s="72">
        <v>6006</v>
      </c>
      <c r="I69" s="72" t="s">
        <v>85</v>
      </c>
      <c r="J69" s="72"/>
      <c r="K69" s="93" t="s">
        <v>243</v>
      </c>
      <c r="L69" s="93">
        <f t="shared" si="3"/>
        <v>8</v>
      </c>
      <c r="M69" s="93" t="s">
        <v>235</v>
      </c>
      <c r="N69" s="93" t="s">
        <v>235</v>
      </c>
      <c r="O69" s="93" t="s">
        <v>242</v>
      </c>
      <c r="P69" s="216"/>
      <c r="Q69" s="216" t="s">
        <v>244</v>
      </c>
      <c r="R69" s="216" t="s">
        <v>195</v>
      </c>
      <c r="S69" s="216" t="s">
        <v>195</v>
      </c>
      <c r="T69" s="216" t="s">
        <v>195</v>
      </c>
      <c r="U69" s="216" t="s">
        <v>207</v>
      </c>
      <c r="V69" s="160" t="s">
        <v>245</v>
      </c>
    </row>
    <row r="70" spans="1:22" s="22" customFormat="1" ht="76.5">
      <c r="A70" s="17">
        <v>9</v>
      </c>
      <c r="B70" s="33" t="s">
        <v>227</v>
      </c>
      <c r="C70" s="93" t="s">
        <v>228</v>
      </c>
      <c r="D70" s="93" t="s">
        <v>164</v>
      </c>
      <c r="E70" s="93" t="s">
        <v>92</v>
      </c>
      <c r="F70" s="93" t="s">
        <v>92</v>
      </c>
      <c r="G70" s="93" t="s">
        <v>233</v>
      </c>
      <c r="H70" s="72">
        <v>9000</v>
      </c>
      <c r="I70" s="72" t="s">
        <v>85</v>
      </c>
      <c r="J70" s="72"/>
      <c r="K70" s="93" t="s">
        <v>247</v>
      </c>
      <c r="L70" s="93">
        <f t="shared" si="3"/>
        <v>9</v>
      </c>
      <c r="M70" s="93" t="s">
        <v>235</v>
      </c>
      <c r="N70" s="93" t="s">
        <v>235</v>
      </c>
      <c r="O70" s="93" t="s">
        <v>242</v>
      </c>
      <c r="P70" s="216" t="s">
        <v>246</v>
      </c>
      <c r="Q70" s="216" t="s">
        <v>195</v>
      </c>
      <c r="R70" s="216" t="s">
        <v>195</v>
      </c>
      <c r="S70" s="216" t="s">
        <v>195</v>
      </c>
      <c r="T70" s="216" t="s">
        <v>195</v>
      </c>
      <c r="U70" s="216" t="s">
        <v>207</v>
      </c>
      <c r="V70" s="160" t="s">
        <v>245</v>
      </c>
    </row>
    <row r="71" spans="1:22" s="22" customFormat="1" ht="63.75">
      <c r="A71" s="17">
        <v>10</v>
      </c>
      <c r="B71" s="33" t="s">
        <v>227</v>
      </c>
      <c r="C71" s="93" t="s">
        <v>228</v>
      </c>
      <c r="D71" s="93" t="s">
        <v>164</v>
      </c>
      <c r="E71" s="93" t="s">
        <v>92</v>
      </c>
      <c r="F71" s="93" t="s">
        <v>92</v>
      </c>
      <c r="G71" s="93" t="s">
        <v>233</v>
      </c>
      <c r="H71" s="72">
        <v>23264</v>
      </c>
      <c r="I71" s="72" t="s">
        <v>85</v>
      </c>
      <c r="J71" s="72"/>
      <c r="K71" s="93" t="s">
        <v>248</v>
      </c>
      <c r="L71" s="93">
        <f t="shared" si="3"/>
        <v>10</v>
      </c>
      <c r="M71" s="93" t="s">
        <v>235</v>
      </c>
      <c r="N71" s="93" t="s">
        <v>235</v>
      </c>
      <c r="O71" s="93" t="s">
        <v>242</v>
      </c>
      <c r="P71" s="216" t="s">
        <v>404</v>
      </c>
      <c r="Q71" s="216" t="s">
        <v>195</v>
      </c>
      <c r="R71" s="216" t="s">
        <v>195</v>
      </c>
      <c r="S71" s="216" t="s">
        <v>195</v>
      </c>
      <c r="T71" s="216" t="s">
        <v>195</v>
      </c>
      <c r="U71" s="216" t="s">
        <v>207</v>
      </c>
      <c r="V71" s="160" t="s">
        <v>730</v>
      </c>
    </row>
    <row r="72" spans="1:22" s="22" customFormat="1" ht="51">
      <c r="A72" s="17">
        <v>11</v>
      </c>
      <c r="B72" s="33" t="s">
        <v>227</v>
      </c>
      <c r="C72" s="93" t="s">
        <v>228</v>
      </c>
      <c r="D72" s="93" t="s">
        <v>164</v>
      </c>
      <c r="E72" s="93" t="s">
        <v>92</v>
      </c>
      <c r="F72" s="93" t="s">
        <v>92</v>
      </c>
      <c r="G72" s="93" t="s">
        <v>233</v>
      </c>
      <c r="H72" s="72">
        <v>11027</v>
      </c>
      <c r="I72" s="72" t="s">
        <v>85</v>
      </c>
      <c r="J72" s="72"/>
      <c r="K72" s="93" t="s">
        <v>249</v>
      </c>
      <c r="L72" s="93">
        <f t="shared" si="3"/>
        <v>11</v>
      </c>
      <c r="M72" s="93" t="s">
        <v>235</v>
      </c>
      <c r="N72" s="93" t="s">
        <v>235</v>
      </c>
      <c r="O72" s="93" t="s">
        <v>242</v>
      </c>
      <c r="P72" s="216" t="s">
        <v>405</v>
      </c>
      <c r="Q72" s="216" t="s">
        <v>195</v>
      </c>
      <c r="R72" s="216" t="s">
        <v>195</v>
      </c>
      <c r="S72" s="216" t="s">
        <v>195</v>
      </c>
      <c r="T72" s="216" t="s">
        <v>195</v>
      </c>
      <c r="U72" s="216" t="s">
        <v>207</v>
      </c>
      <c r="V72" s="160" t="s">
        <v>245</v>
      </c>
    </row>
    <row r="73" spans="1:22" s="22" customFormat="1" ht="25.5">
      <c r="A73" s="17">
        <v>12</v>
      </c>
      <c r="B73" s="33" t="s">
        <v>227</v>
      </c>
      <c r="C73" s="93" t="s">
        <v>228</v>
      </c>
      <c r="D73" s="93" t="s">
        <v>164</v>
      </c>
      <c r="E73" s="93" t="s">
        <v>92</v>
      </c>
      <c r="F73" s="93" t="s">
        <v>92</v>
      </c>
      <c r="G73" s="93" t="s">
        <v>233</v>
      </c>
      <c r="H73" s="71">
        <v>15350</v>
      </c>
      <c r="I73" s="72" t="s">
        <v>85</v>
      </c>
      <c r="J73" s="72"/>
      <c r="K73" s="93" t="s">
        <v>251</v>
      </c>
      <c r="L73" s="93">
        <f t="shared" si="3"/>
        <v>12</v>
      </c>
      <c r="M73" s="93" t="s">
        <v>230</v>
      </c>
      <c r="N73" s="93" t="s">
        <v>230</v>
      </c>
      <c r="O73" s="93" t="s">
        <v>242</v>
      </c>
      <c r="P73" s="216" t="s">
        <v>250</v>
      </c>
      <c r="Q73" s="216" t="s">
        <v>195</v>
      </c>
      <c r="R73" s="216" t="s">
        <v>195</v>
      </c>
      <c r="S73" s="216" t="s">
        <v>195</v>
      </c>
      <c r="T73" s="216" t="s">
        <v>195</v>
      </c>
      <c r="U73" s="216" t="s">
        <v>207</v>
      </c>
      <c r="V73" s="160" t="s">
        <v>245</v>
      </c>
    </row>
    <row r="74" spans="1:22" s="22" customFormat="1" ht="63.75">
      <c r="A74" s="17">
        <v>13</v>
      </c>
      <c r="B74" s="33" t="s">
        <v>252</v>
      </c>
      <c r="C74" s="93" t="s">
        <v>228</v>
      </c>
      <c r="D74" s="93" t="s">
        <v>164</v>
      </c>
      <c r="E74" s="93" t="s">
        <v>92</v>
      </c>
      <c r="F74" s="93" t="s">
        <v>92</v>
      </c>
      <c r="G74" s="93" t="s">
        <v>233</v>
      </c>
      <c r="H74" s="71">
        <v>139093.49</v>
      </c>
      <c r="I74" s="72" t="s">
        <v>85</v>
      </c>
      <c r="J74" s="72"/>
      <c r="K74" s="93" t="s">
        <v>420</v>
      </c>
      <c r="L74" s="93">
        <f t="shared" si="3"/>
        <v>13</v>
      </c>
      <c r="M74" s="93" t="s">
        <v>253</v>
      </c>
      <c r="N74" s="93" t="s">
        <v>235</v>
      </c>
      <c r="O74" s="93" t="s">
        <v>242</v>
      </c>
      <c r="P74" s="216" t="s">
        <v>421</v>
      </c>
      <c r="Q74" s="216" t="s">
        <v>232</v>
      </c>
      <c r="R74" s="216" t="s">
        <v>195</v>
      </c>
      <c r="S74" s="216" t="s">
        <v>195</v>
      </c>
      <c r="T74" s="216" t="s">
        <v>195</v>
      </c>
      <c r="U74" s="216" t="s">
        <v>207</v>
      </c>
      <c r="V74" s="160" t="s">
        <v>195</v>
      </c>
    </row>
    <row r="75" spans="1:22" s="22" customFormat="1" ht="51">
      <c r="A75" s="17">
        <v>14</v>
      </c>
      <c r="B75" s="33" t="s">
        <v>227</v>
      </c>
      <c r="C75" s="93" t="s">
        <v>228</v>
      </c>
      <c r="D75" s="93" t="s">
        <v>164</v>
      </c>
      <c r="E75" s="93" t="s">
        <v>92</v>
      </c>
      <c r="F75" s="93" t="s">
        <v>92</v>
      </c>
      <c r="G75" s="93">
        <v>1972</v>
      </c>
      <c r="H75" s="71">
        <v>138810</v>
      </c>
      <c r="I75" s="72" t="s">
        <v>85</v>
      </c>
      <c r="J75" s="72"/>
      <c r="K75" s="93" t="s">
        <v>254</v>
      </c>
      <c r="L75" s="93">
        <f t="shared" si="3"/>
        <v>14</v>
      </c>
      <c r="M75" s="93" t="s">
        <v>230</v>
      </c>
      <c r="N75" s="93" t="s">
        <v>230</v>
      </c>
      <c r="O75" s="93" t="s">
        <v>255</v>
      </c>
      <c r="P75" s="216" t="s">
        <v>406</v>
      </c>
      <c r="Q75" s="216" t="s">
        <v>195</v>
      </c>
      <c r="R75" s="216" t="s">
        <v>195</v>
      </c>
      <c r="S75" s="216" t="s">
        <v>195</v>
      </c>
      <c r="T75" s="216" t="s">
        <v>195</v>
      </c>
      <c r="U75" s="216" t="s">
        <v>207</v>
      </c>
      <c r="V75" s="160" t="s">
        <v>195</v>
      </c>
    </row>
    <row r="76" spans="1:22" s="22" customFormat="1" ht="25.5">
      <c r="A76" s="17">
        <v>15</v>
      </c>
      <c r="B76" s="33" t="s">
        <v>227</v>
      </c>
      <c r="C76" s="93" t="s">
        <v>228</v>
      </c>
      <c r="D76" s="93" t="s">
        <v>164</v>
      </c>
      <c r="E76" s="93" t="s">
        <v>92</v>
      </c>
      <c r="F76" s="93" t="s">
        <v>92</v>
      </c>
      <c r="G76" s="93" t="s">
        <v>233</v>
      </c>
      <c r="H76" s="71">
        <v>10000</v>
      </c>
      <c r="I76" s="72" t="s">
        <v>85</v>
      </c>
      <c r="J76" s="72"/>
      <c r="K76" s="93" t="s">
        <v>256</v>
      </c>
      <c r="L76" s="93">
        <f t="shared" si="3"/>
        <v>15</v>
      </c>
      <c r="M76" s="93" t="s">
        <v>235</v>
      </c>
      <c r="N76" s="93" t="s">
        <v>235</v>
      </c>
      <c r="O76" s="93" t="s">
        <v>242</v>
      </c>
      <c r="P76" s="216"/>
      <c r="Q76" s="216" t="s">
        <v>195</v>
      </c>
      <c r="R76" s="216" t="s">
        <v>195</v>
      </c>
      <c r="S76" s="216" t="s">
        <v>195</v>
      </c>
      <c r="T76" s="216" t="s">
        <v>195</v>
      </c>
      <c r="U76" s="216" t="s">
        <v>207</v>
      </c>
      <c r="V76" s="160" t="s">
        <v>245</v>
      </c>
    </row>
    <row r="77" spans="1:22" s="22" customFormat="1" ht="102">
      <c r="A77" s="17">
        <v>16</v>
      </c>
      <c r="B77" s="33" t="s">
        <v>227</v>
      </c>
      <c r="C77" s="93" t="s">
        <v>228</v>
      </c>
      <c r="D77" s="93" t="s">
        <v>164</v>
      </c>
      <c r="E77" s="93" t="s">
        <v>92</v>
      </c>
      <c r="F77" s="93" t="s">
        <v>92</v>
      </c>
      <c r="G77" s="93" t="s">
        <v>233</v>
      </c>
      <c r="H77" s="71">
        <v>12059</v>
      </c>
      <c r="I77" s="72" t="s">
        <v>85</v>
      </c>
      <c r="J77" s="72"/>
      <c r="K77" s="93" t="s">
        <v>258</v>
      </c>
      <c r="L77" s="93">
        <f t="shared" si="3"/>
        <v>16</v>
      </c>
      <c r="M77" s="93" t="s">
        <v>235</v>
      </c>
      <c r="N77" s="93" t="s">
        <v>235</v>
      </c>
      <c r="O77" s="93" t="s">
        <v>242</v>
      </c>
      <c r="P77" s="216" t="s">
        <v>257</v>
      </c>
      <c r="Q77" s="216" t="s">
        <v>195</v>
      </c>
      <c r="R77" s="216" t="s">
        <v>195</v>
      </c>
      <c r="S77" s="216" t="s">
        <v>195</v>
      </c>
      <c r="T77" s="216" t="s">
        <v>195</v>
      </c>
      <c r="U77" s="216" t="s">
        <v>207</v>
      </c>
      <c r="V77" s="160" t="s">
        <v>731</v>
      </c>
    </row>
    <row r="78" spans="1:22" s="22" customFormat="1" ht="89.25">
      <c r="A78" s="17">
        <v>17</v>
      </c>
      <c r="B78" s="33" t="s">
        <v>227</v>
      </c>
      <c r="C78" s="93" t="s">
        <v>228</v>
      </c>
      <c r="D78" s="93" t="s">
        <v>164</v>
      </c>
      <c r="E78" s="93" t="s">
        <v>92</v>
      </c>
      <c r="F78" s="93" t="s">
        <v>92</v>
      </c>
      <c r="G78" s="93" t="s">
        <v>233</v>
      </c>
      <c r="H78" s="71">
        <v>6577</v>
      </c>
      <c r="I78" s="72" t="s">
        <v>85</v>
      </c>
      <c r="J78" s="72" t="s">
        <v>260</v>
      </c>
      <c r="K78" s="93" t="s">
        <v>261</v>
      </c>
      <c r="L78" s="93">
        <f t="shared" si="3"/>
        <v>17</v>
      </c>
      <c r="M78" s="93" t="s">
        <v>235</v>
      </c>
      <c r="N78" s="93" t="s">
        <v>235</v>
      </c>
      <c r="O78" s="93" t="s">
        <v>242</v>
      </c>
      <c r="P78" s="216" t="s">
        <v>259</v>
      </c>
      <c r="Q78" s="216" t="s">
        <v>237</v>
      </c>
      <c r="R78" s="216" t="s">
        <v>195</v>
      </c>
      <c r="S78" s="216" t="s">
        <v>195</v>
      </c>
      <c r="T78" s="216" t="s">
        <v>195</v>
      </c>
      <c r="U78" s="216" t="s">
        <v>207</v>
      </c>
      <c r="V78" s="160" t="s">
        <v>245</v>
      </c>
    </row>
    <row r="79" spans="1:22" s="22" customFormat="1" ht="77.25" customHeight="1">
      <c r="A79" s="17">
        <v>18</v>
      </c>
      <c r="B79" s="33" t="s">
        <v>227</v>
      </c>
      <c r="C79" s="93" t="s">
        <v>228</v>
      </c>
      <c r="D79" s="93" t="s">
        <v>164</v>
      </c>
      <c r="E79" s="93" t="s">
        <v>92</v>
      </c>
      <c r="F79" s="93" t="s">
        <v>92</v>
      </c>
      <c r="G79" s="93" t="s">
        <v>233</v>
      </c>
      <c r="H79" s="71">
        <v>14761.44</v>
      </c>
      <c r="I79" s="72" t="s">
        <v>85</v>
      </c>
      <c r="J79" s="72"/>
      <c r="K79" s="93" t="s">
        <v>262</v>
      </c>
      <c r="L79" s="93">
        <f t="shared" si="3"/>
        <v>18</v>
      </c>
      <c r="M79" s="93" t="s">
        <v>235</v>
      </c>
      <c r="N79" s="93" t="s">
        <v>235</v>
      </c>
      <c r="O79" s="93" t="s">
        <v>242</v>
      </c>
      <c r="P79" s="216" t="s">
        <v>398</v>
      </c>
      <c r="Q79" s="216" t="s">
        <v>195</v>
      </c>
      <c r="R79" s="216" t="s">
        <v>195</v>
      </c>
      <c r="S79" s="216" t="s">
        <v>195</v>
      </c>
      <c r="T79" s="216" t="s">
        <v>195</v>
      </c>
      <c r="U79" s="216" t="s">
        <v>207</v>
      </c>
      <c r="V79" s="160" t="s">
        <v>245</v>
      </c>
    </row>
    <row r="80" spans="1:22" s="22" customFormat="1" ht="76.5">
      <c r="A80" s="17">
        <v>19</v>
      </c>
      <c r="B80" s="33" t="s">
        <v>227</v>
      </c>
      <c r="C80" s="93" t="s">
        <v>228</v>
      </c>
      <c r="D80" s="93" t="s">
        <v>164</v>
      </c>
      <c r="E80" s="93" t="s">
        <v>92</v>
      </c>
      <c r="F80" s="93" t="s">
        <v>92</v>
      </c>
      <c r="G80" s="93" t="s">
        <v>233</v>
      </c>
      <c r="H80" s="71">
        <v>14761.44</v>
      </c>
      <c r="I80" s="72" t="s">
        <v>85</v>
      </c>
      <c r="J80" s="72"/>
      <c r="K80" s="93" t="s">
        <v>263</v>
      </c>
      <c r="L80" s="93">
        <f t="shared" si="3"/>
        <v>19</v>
      </c>
      <c r="M80" s="93" t="s">
        <v>264</v>
      </c>
      <c r="N80" s="93" t="s">
        <v>235</v>
      </c>
      <c r="O80" s="93" t="s">
        <v>265</v>
      </c>
      <c r="P80" s="216" t="s">
        <v>399</v>
      </c>
      <c r="Q80" s="216" t="s">
        <v>195</v>
      </c>
      <c r="R80" s="216" t="s">
        <v>195</v>
      </c>
      <c r="S80" s="216" t="s">
        <v>195</v>
      </c>
      <c r="T80" s="216" t="s">
        <v>195</v>
      </c>
      <c r="U80" s="216" t="s">
        <v>207</v>
      </c>
      <c r="V80" s="160" t="s">
        <v>245</v>
      </c>
    </row>
    <row r="81" spans="1:22" s="22" customFormat="1" ht="76.5">
      <c r="A81" s="17">
        <v>20</v>
      </c>
      <c r="B81" s="33" t="s">
        <v>227</v>
      </c>
      <c r="C81" s="93" t="s">
        <v>228</v>
      </c>
      <c r="D81" s="93" t="s">
        <v>164</v>
      </c>
      <c r="E81" s="93" t="s">
        <v>92</v>
      </c>
      <c r="F81" s="93" t="s">
        <v>92</v>
      </c>
      <c r="G81" s="93" t="s">
        <v>233</v>
      </c>
      <c r="H81" s="71">
        <v>22963.73</v>
      </c>
      <c r="I81" s="72" t="s">
        <v>85</v>
      </c>
      <c r="J81" s="72"/>
      <c r="K81" s="93" t="s">
        <v>267</v>
      </c>
      <c r="L81" s="93">
        <f t="shared" si="3"/>
        <v>20</v>
      </c>
      <c r="M81" s="93" t="s">
        <v>235</v>
      </c>
      <c r="N81" s="93" t="s">
        <v>235</v>
      </c>
      <c r="O81" s="93" t="s">
        <v>265</v>
      </c>
      <c r="P81" s="216" t="s">
        <v>266</v>
      </c>
      <c r="Q81" s="216" t="s">
        <v>195</v>
      </c>
      <c r="R81" s="216" t="s">
        <v>195</v>
      </c>
      <c r="S81" s="216" t="s">
        <v>195</v>
      </c>
      <c r="T81" s="216" t="s">
        <v>195</v>
      </c>
      <c r="U81" s="216" t="s">
        <v>207</v>
      </c>
      <c r="V81" s="160" t="s">
        <v>245</v>
      </c>
    </row>
    <row r="82" spans="1:22" s="22" customFormat="1" ht="25.5">
      <c r="A82" s="17">
        <v>21</v>
      </c>
      <c r="B82" s="33" t="s">
        <v>227</v>
      </c>
      <c r="C82" s="93" t="s">
        <v>228</v>
      </c>
      <c r="D82" s="93" t="s">
        <v>164</v>
      </c>
      <c r="E82" s="93" t="s">
        <v>92</v>
      </c>
      <c r="F82" s="93" t="s">
        <v>92</v>
      </c>
      <c r="G82" s="93">
        <v>1972</v>
      </c>
      <c r="H82" s="71">
        <v>12083</v>
      </c>
      <c r="I82" s="72" t="s">
        <v>85</v>
      </c>
      <c r="J82" s="72"/>
      <c r="K82" s="93" t="s">
        <v>268</v>
      </c>
      <c r="L82" s="93">
        <f t="shared" si="3"/>
        <v>21</v>
      </c>
      <c r="M82" s="93" t="s">
        <v>230</v>
      </c>
      <c r="N82" s="93" t="s">
        <v>230</v>
      </c>
      <c r="O82" s="93" t="s">
        <v>255</v>
      </c>
      <c r="P82" s="216"/>
      <c r="Q82" s="216" t="s">
        <v>195</v>
      </c>
      <c r="R82" s="216" t="s">
        <v>269</v>
      </c>
      <c r="S82" s="216" t="s">
        <v>195</v>
      </c>
      <c r="T82" s="216" t="s">
        <v>195</v>
      </c>
      <c r="U82" s="216" t="s">
        <v>195</v>
      </c>
      <c r="V82" s="160" t="s">
        <v>195</v>
      </c>
    </row>
    <row r="83" spans="1:22" s="22" customFormat="1" ht="63.75">
      <c r="A83" s="17">
        <v>22</v>
      </c>
      <c r="B83" s="33" t="s">
        <v>227</v>
      </c>
      <c r="C83" s="93" t="s">
        <v>228</v>
      </c>
      <c r="D83" s="93" t="s">
        <v>164</v>
      </c>
      <c r="E83" s="93" t="s">
        <v>92</v>
      </c>
      <c r="F83" s="93" t="s">
        <v>92</v>
      </c>
      <c r="G83" s="93" t="s">
        <v>270</v>
      </c>
      <c r="H83" s="71">
        <v>27049.439999999999</v>
      </c>
      <c r="I83" s="72" t="s">
        <v>85</v>
      </c>
      <c r="J83" s="72"/>
      <c r="K83" s="93" t="s">
        <v>272</v>
      </c>
      <c r="L83" s="93">
        <f t="shared" si="3"/>
        <v>22</v>
      </c>
      <c r="M83" s="93" t="s">
        <v>235</v>
      </c>
      <c r="N83" s="93" t="s">
        <v>235</v>
      </c>
      <c r="O83" s="93" t="s">
        <v>242</v>
      </c>
      <c r="P83" s="216" t="s">
        <v>271</v>
      </c>
      <c r="Q83" s="216" t="s">
        <v>195</v>
      </c>
      <c r="R83" s="216" t="s">
        <v>195</v>
      </c>
      <c r="S83" s="216" t="s">
        <v>195</v>
      </c>
      <c r="T83" s="216" t="s">
        <v>195</v>
      </c>
      <c r="U83" s="216" t="s">
        <v>207</v>
      </c>
      <c r="V83" s="160" t="s">
        <v>245</v>
      </c>
    </row>
    <row r="84" spans="1:22" s="22" customFormat="1" ht="25.5">
      <c r="A84" s="17">
        <v>23</v>
      </c>
      <c r="B84" s="33" t="s">
        <v>274</v>
      </c>
      <c r="C84" s="93" t="s">
        <v>273</v>
      </c>
      <c r="D84" s="93" t="s">
        <v>164</v>
      </c>
      <c r="E84" s="93" t="s">
        <v>92</v>
      </c>
      <c r="F84" s="93"/>
      <c r="G84" s="93">
        <v>1987</v>
      </c>
      <c r="H84" s="71">
        <v>32090.32</v>
      </c>
      <c r="I84" s="72" t="s">
        <v>85</v>
      </c>
      <c r="J84" s="72" t="s">
        <v>209</v>
      </c>
      <c r="K84" s="93" t="s">
        <v>275</v>
      </c>
      <c r="L84" s="93">
        <f t="shared" si="3"/>
        <v>23</v>
      </c>
      <c r="M84" s="93" t="s">
        <v>230</v>
      </c>
      <c r="N84" s="93" t="s">
        <v>230</v>
      </c>
      <c r="O84" s="93" t="s">
        <v>265</v>
      </c>
      <c r="P84" s="216"/>
      <c r="Q84" s="216" t="s">
        <v>195</v>
      </c>
      <c r="R84" s="216" t="s">
        <v>195</v>
      </c>
      <c r="S84" s="216" t="s">
        <v>195</v>
      </c>
      <c r="T84" s="216" t="s">
        <v>195</v>
      </c>
      <c r="U84" s="216" t="s">
        <v>207</v>
      </c>
      <c r="V84" s="160" t="s">
        <v>207</v>
      </c>
    </row>
    <row r="85" spans="1:22" s="22" customFormat="1" ht="25.5">
      <c r="A85" s="17">
        <v>24</v>
      </c>
      <c r="B85" s="33" t="s">
        <v>276</v>
      </c>
      <c r="C85" s="93" t="s">
        <v>273</v>
      </c>
      <c r="D85" s="93" t="s">
        <v>164</v>
      </c>
      <c r="E85" s="93" t="s">
        <v>92</v>
      </c>
      <c r="F85" s="93"/>
      <c r="G85" s="93">
        <v>1987</v>
      </c>
      <c r="H85" s="71">
        <v>2856.76</v>
      </c>
      <c r="I85" s="72" t="s">
        <v>85</v>
      </c>
      <c r="J85" s="72" t="s">
        <v>209</v>
      </c>
      <c r="K85" s="93" t="s">
        <v>275</v>
      </c>
      <c r="L85" s="93">
        <f t="shared" si="3"/>
        <v>24</v>
      </c>
      <c r="M85" s="93" t="s">
        <v>230</v>
      </c>
      <c r="N85" s="93" t="s">
        <v>277</v>
      </c>
      <c r="O85" s="93" t="s">
        <v>265</v>
      </c>
      <c r="P85" s="216"/>
      <c r="Q85" s="216" t="s">
        <v>195</v>
      </c>
      <c r="R85" s="216" t="s">
        <v>195</v>
      </c>
      <c r="S85" s="216" t="s">
        <v>207</v>
      </c>
      <c r="T85" s="216" t="s">
        <v>195</v>
      </c>
      <c r="U85" s="216" t="s">
        <v>207</v>
      </c>
      <c r="V85" s="160" t="s">
        <v>207</v>
      </c>
    </row>
    <row r="86" spans="1:22" s="22" customFormat="1" ht="25.5">
      <c r="A86" s="17">
        <v>25</v>
      </c>
      <c r="B86" s="33" t="s">
        <v>278</v>
      </c>
      <c r="C86" s="93" t="s">
        <v>273</v>
      </c>
      <c r="D86" s="93" t="s">
        <v>164</v>
      </c>
      <c r="E86" s="93" t="s">
        <v>92</v>
      </c>
      <c r="F86" s="93"/>
      <c r="G86" s="93">
        <v>1987</v>
      </c>
      <c r="H86" s="71">
        <v>4026.96</v>
      </c>
      <c r="I86" s="72" t="s">
        <v>85</v>
      </c>
      <c r="J86" s="72" t="s">
        <v>209</v>
      </c>
      <c r="K86" s="93" t="s">
        <v>275</v>
      </c>
      <c r="L86" s="93">
        <f t="shared" si="3"/>
        <v>25</v>
      </c>
      <c r="M86" s="93" t="s">
        <v>230</v>
      </c>
      <c r="N86" s="93" t="s">
        <v>230</v>
      </c>
      <c r="O86" s="93" t="s">
        <v>255</v>
      </c>
      <c r="P86" s="216"/>
      <c r="Q86" s="216" t="s">
        <v>195</v>
      </c>
      <c r="R86" s="216" t="s">
        <v>195</v>
      </c>
      <c r="S86" s="216" t="s">
        <v>195</v>
      </c>
      <c r="T86" s="216" t="s">
        <v>195</v>
      </c>
      <c r="U86" s="216" t="s">
        <v>207</v>
      </c>
      <c r="V86" s="160" t="s">
        <v>207</v>
      </c>
    </row>
    <row r="87" spans="1:22" s="22" customFormat="1" ht="25.5">
      <c r="A87" s="17">
        <v>26</v>
      </c>
      <c r="B87" s="33" t="s">
        <v>279</v>
      </c>
      <c r="C87" s="93" t="s">
        <v>273</v>
      </c>
      <c r="D87" s="93" t="s">
        <v>164</v>
      </c>
      <c r="E87" s="93" t="s">
        <v>92</v>
      </c>
      <c r="F87" s="93"/>
      <c r="G87" s="93">
        <v>1989</v>
      </c>
      <c r="H87" s="71">
        <v>2455.75</v>
      </c>
      <c r="I87" s="72" t="s">
        <v>85</v>
      </c>
      <c r="J87" s="72" t="s">
        <v>209</v>
      </c>
      <c r="K87" s="93" t="s">
        <v>280</v>
      </c>
      <c r="L87" s="93">
        <f t="shared" si="3"/>
        <v>26</v>
      </c>
      <c r="M87" s="93" t="s">
        <v>230</v>
      </c>
      <c r="N87" s="93" t="s">
        <v>235</v>
      </c>
      <c r="O87" s="93" t="s">
        <v>265</v>
      </c>
      <c r="P87" s="216"/>
      <c r="Q87" s="216" t="s">
        <v>195</v>
      </c>
      <c r="R87" s="216" t="s">
        <v>195</v>
      </c>
      <c r="S87" s="216" t="s">
        <v>195</v>
      </c>
      <c r="T87" s="216" t="s">
        <v>195</v>
      </c>
      <c r="U87" s="216" t="s">
        <v>207</v>
      </c>
      <c r="V87" s="160" t="s">
        <v>732</v>
      </c>
    </row>
    <row r="88" spans="1:22" s="22" customFormat="1" ht="25.5">
      <c r="A88" s="17">
        <v>27</v>
      </c>
      <c r="B88" s="33" t="s">
        <v>281</v>
      </c>
      <c r="C88" s="93" t="s">
        <v>273</v>
      </c>
      <c r="D88" s="93" t="s">
        <v>164</v>
      </c>
      <c r="E88" s="93" t="s">
        <v>92</v>
      </c>
      <c r="F88" s="93"/>
      <c r="G88" s="93">
        <v>1996</v>
      </c>
      <c r="H88" s="71">
        <v>63870.65</v>
      </c>
      <c r="I88" s="72" t="s">
        <v>85</v>
      </c>
      <c r="J88" s="72"/>
      <c r="K88" s="93" t="s">
        <v>282</v>
      </c>
      <c r="L88" s="93">
        <f t="shared" si="3"/>
        <v>27</v>
      </c>
      <c r="M88" s="93" t="s">
        <v>230</v>
      </c>
      <c r="N88" s="93" t="s">
        <v>230</v>
      </c>
      <c r="O88" s="93" t="s">
        <v>242</v>
      </c>
      <c r="P88" s="216"/>
      <c r="Q88" s="216" t="s">
        <v>195</v>
      </c>
      <c r="R88" s="216" t="s">
        <v>195</v>
      </c>
      <c r="S88" s="216" t="s">
        <v>195</v>
      </c>
      <c r="T88" s="216" t="s">
        <v>195</v>
      </c>
      <c r="U88" s="216" t="s">
        <v>207</v>
      </c>
      <c r="V88" s="160" t="s">
        <v>293</v>
      </c>
    </row>
    <row r="89" spans="1:22" s="22" customFormat="1" ht="25.5">
      <c r="A89" s="17">
        <v>28</v>
      </c>
      <c r="B89" s="33" t="s">
        <v>283</v>
      </c>
      <c r="C89" s="93" t="s">
        <v>273</v>
      </c>
      <c r="D89" s="93" t="s">
        <v>164</v>
      </c>
      <c r="E89" s="93" t="s">
        <v>92</v>
      </c>
      <c r="F89" s="93"/>
      <c r="G89" s="93">
        <v>1972</v>
      </c>
      <c r="H89" s="71">
        <v>279304.92</v>
      </c>
      <c r="I89" s="72" t="s">
        <v>85</v>
      </c>
      <c r="J89" s="72" t="s">
        <v>209</v>
      </c>
      <c r="K89" s="93" t="s">
        <v>254</v>
      </c>
      <c r="L89" s="93">
        <f t="shared" si="3"/>
        <v>28</v>
      </c>
      <c r="M89" s="93" t="s">
        <v>230</v>
      </c>
      <c r="N89" s="93" t="s">
        <v>230</v>
      </c>
      <c r="O89" s="93" t="s">
        <v>242</v>
      </c>
      <c r="P89" s="216"/>
      <c r="Q89" s="216" t="s">
        <v>195</v>
      </c>
      <c r="R89" s="216" t="s">
        <v>195</v>
      </c>
      <c r="S89" s="216" t="s">
        <v>195</v>
      </c>
      <c r="T89" s="216" t="s">
        <v>195</v>
      </c>
      <c r="U89" s="216" t="s">
        <v>207</v>
      </c>
      <c r="V89" s="160" t="s">
        <v>732</v>
      </c>
    </row>
    <row r="90" spans="1:22" s="22" customFormat="1" ht="25.5">
      <c r="A90" s="17">
        <v>29</v>
      </c>
      <c r="B90" s="33" t="s">
        <v>284</v>
      </c>
      <c r="C90" s="93" t="s">
        <v>273</v>
      </c>
      <c r="D90" s="93" t="s">
        <v>164</v>
      </c>
      <c r="E90" s="93" t="s">
        <v>92</v>
      </c>
      <c r="F90" s="93"/>
      <c r="G90" s="93">
        <v>1988</v>
      </c>
      <c r="H90" s="71">
        <v>53758.080000000002</v>
      </c>
      <c r="I90" s="72" t="s">
        <v>85</v>
      </c>
      <c r="J90" s="72" t="s">
        <v>209</v>
      </c>
      <c r="K90" s="93" t="s">
        <v>285</v>
      </c>
      <c r="L90" s="93">
        <f t="shared" si="3"/>
        <v>29</v>
      </c>
      <c r="M90" s="93" t="s">
        <v>230</v>
      </c>
      <c r="N90" s="93" t="s">
        <v>230</v>
      </c>
      <c r="O90" s="93" t="s">
        <v>286</v>
      </c>
      <c r="P90" s="216"/>
      <c r="Q90" s="216" t="s">
        <v>237</v>
      </c>
      <c r="R90" s="216" t="s">
        <v>195</v>
      </c>
      <c r="S90" s="216" t="s">
        <v>195</v>
      </c>
      <c r="T90" s="216" t="s">
        <v>195</v>
      </c>
      <c r="U90" s="216" t="s">
        <v>207</v>
      </c>
      <c r="V90" s="160" t="s">
        <v>732</v>
      </c>
    </row>
    <row r="91" spans="1:22" s="22" customFormat="1" ht="25.5">
      <c r="A91" s="17">
        <v>30</v>
      </c>
      <c r="B91" s="33" t="s">
        <v>287</v>
      </c>
      <c r="C91" s="93" t="s">
        <v>273</v>
      </c>
      <c r="D91" s="93" t="s">
        <v>164</v>
      </c>
      <c r="E91" s="93" t="s">
        <v>92</v>
      </c>
      <c r="F91" s="93"/>
      <c r="G91" s="93">
        <v>1970</v>
      </c>
      <c r="H91" s="71">
        <v>8696.32</v>
      </c>
      <c r="I91" s="72" t="s">
        <v>85</v>
      </c>
      <c r="J91" s="72" t="s">
        <v>209</v>
      </c>
      <c r="K91" s="93" t="s">
        <v>288</v>
      </c>
      <c r="L91" s="93">
        <f t="shared" si="3"/>
        <v>30</v>
      </c>
      <c r="M91" s="93" t="s">
        <v>230</v>
      </c>
      <c r="N91" s="93" t="s">
        <v>230</v>
      </c>
      <c r="O91" s="93" t="s">
        <v>265</v>
      </c>
      <c r="P91" s="216"/>
      <c r="Q91" s="216" t="s">
        <v>195</v>
      </c>
      <c r="R91" s="216" t="s">
        <v>195</v>
      </c>
      <c r="S91" s="216" t="s">
        <v>195</v>
      </c>
      <c r="T91" s="216" t="s">
        <v>195</v>
      </c>
      <c r="U91" s="216" t="s">
        <v>207</v>
      </c>
      <c r="V91" s="160" t="s">
        <v>732</v>
      </c>
    </row>
    <row r="92" spans="1:22" s="22" customFormat="1" ht="25.5">
      <c r="A92" s="17">
        <v>31</v>
      </c>
      <c r="B92" s="33" t="s">
        <v>294</v>
      </c>
      <c r="C92" s="93" t="s">
        <v>273</v>
      </c>
      <c r="D92" s="93" t="s">
        <v>164</v>
      </c>
      <c r="E92" s="93" t="s">
        <v>92</v>
      </c>
      <c r="F92" s="93"/>
      <c r="G92" s="93">
        <v>1960</v>
      </c>
      <c r="H92" s="71">
        <v>60171.14</v>
      </c>
      <c r="I92" s="72" t="s">
        <v>85</v>
      </c>
      <c r="J92" s="72" t="s">
        <v>209</v>
      </c>
      <c r="K92" s="93" t="s">
        <v>295</v>
      </c>
      <c r="L92" s="93">
        <f t="shared" si="3"/>
        <v>31</v>
      </c>
      <c r="M92" s="93" t="s">
        <v>230</v>
      </c>
      <c r="N92" s="93" t="s">
        <v>230</v>
      </c>
      <c r="O92" s="93" t="s">
        <v>265</v>
      </c>
      <c r="P92" s="216"/>
      <c r="Q92" s="216" t="s">
        <v>195</v>
      </c>
      <c r="R92" s="216" t="s">
        <v>195</v>
      </c>
      <c r="S92" s="216" t="s">
        <v>195</v>
      </c>
      <c r="T92" s="216" t="s">
        <v>195</v>
      </c>
      <c r="U92" s="216" t="s">
        <v>207</v>
      </c>
      <c r="V92" s="160" t="s">
        <v>732</v>
      </c>
    </row>
    <row r="93" spans="1:22" s="22" customFormat="1" ht="25.5">
      <c r="A93" s="17">
        <v>32</v>
      </c>
      <c r="B93" s="33" t="s">
        <v>289</v>
      </c>
      <c r="C93" s="93" t="s">
        <v>273</v>
      </c>
      <c r="D93" s="93" t="s">
        <v>164</v>
      </c>
      <c r="E93" s="93" t="s">
        <v>92</v>
      </c>
      <c r="F93" s="93"/>
      <c r="G93" s="93">
        <v>1961</v>
      </c>
      <c r="H93" s="71">
        <v>372372.51</v>
      </c>
      <c r="I93" s="72" t="s">
        <v>85</v>
      </c>
      <c r="J93" s="72" t="s">
        <v>209</v>
      </c>
      <c r="K93" s="93" t="s">
        <v>290</v>
      </c>
      <c r="L93" s="93">
        <f t="shared" si="3"/>
        <v>32</v>
      </c>
      <c r="M93" s="93" t="s">
        <v>230</v>
      </c>
      <c r="N93" s="93" t="s">
        <v>230</v>
      </c>
      <c r="O93" s="93" t="s">
        <v>291</v>
      </c>
      <c r="P93" s="216"/>
      <c r="Q93" s="216" t="s">
        <v>195</v>
      </c>
      <c r="R93" s="216" t="s">
        <v>195</v>
      </c>
      <c r="S93" s="216" t="s">
        <v>195</v>
      </c>
      <c r="T93" s="216" t="s">
        <v>195</v>
      </c>
      <c r="U93" s="216" t="s">
        <v>207</v>
      </c>
      <c r="V93" s="160" t="s">
        <v>732</v>
      </c>
    </row>
    <row r="94" spans="1:22" s="22" customFormat="1" ht="34.5" customHeight="1">
      <c r="A94" s="17">
        <v>33</v>
      </c>
      <c r="B94" s="33" t="s">
        <v>298</v>
      </c>
      <c r="C94" s="93" t="s">
        <v>273</v>
      </c>
      <c r="D94" s="93" t="s">
        <v>164</v>
      </c>
      <c r="E94" s="93" t="s">
        <v>92</v>
      </c>
      <c r="F94" s="93"/>
      <c r="G94" s="93">
        <v>1997</v>
      </c>
      <c r="H94" s="71">
        <v>10000</v>
      </c>
      <c r="I94" s="72" t="s">
        <v>85</v>
      </c>
      <c r="J94" s="72"/>
      <c r="K94" s="93" t="s">
        <v>282</v>
      </c>
      <c r="L94" s="93">
        <f t="shared" si="3"/>
        <v>33</v>
      </c>
      <c r="M94" s="93"/>
      <c r="N94" s="93"/>
      <c r="O94" s="93"/>
      <c r="P94" s="216"/>
      <c r="Q94" s="216"/>
      <c r="R94" s="216"/>
      <c r="S94" s="216"/>
      <c r="T94" s="216"/>
      <c r="U94" s="216"/>
      <c r="V94" s="160"/>
    </row>
    <row r="95" spans="1:22" s="22" customFormat="1" ht="25.5">
      <c r="A95" s="17">
        <v>34</v>
      </c>
      <c r="B95" s="33" t="s">
        <v>292</v>
      </c>
      <c r="C95" s="93" t="s">
        <v>273</v>
      </c>
      <c r="D95" s="93" t="s">
        <v>164</v>
      </c>
      <c r="E95" s="93" t="s">
        <v>92</v>
      </c>
      <c r="F95" s="93"/>
      <c r="G95" s="93">
        <v>1995</v>
      </c>
      <c r="H95" s="71">
        <v>3582816.56</v>
      </c>
      <c r="I95" s="72" t="s">
        <v>85</v>
      </c>
      <c r="J95" s="72" t="s">
        <v>209</v>
      </c>
      <c r="K95" s="93" t="s">
        <v>419</v>
      </c>
      <c r="L95" s="93">
        <f t="shared" si="3"/>
        <v>34</v>
      </c>
      <c r="M95" s="93" t="s">
        <v>230</v>
      </c>
      <c r="N95" s="93" t="s">
        <v>230</v>
      </c>
      <c r="O95" s="93" t="s">
        <v>255</v>
      </c>
      <c r="P95" s="216" t="s">
        <v>422</v>
      </c>
      <c r="Q95" s="216" t="s">
        <v>195</v>
      </c>
      <c r="R95" s="216" t="s">
        <v>195</v>
      </c>
      <c r="S95" s="216" t="s">
        <v>195</v>
      </c>
      <c r="T95" s="216" t="s">
        <v>195</v>
      </c>
      <c r="U95" s="216" t="s">
        <v>207</v>
      </c>
      <c r="V95" s="160" t="s">
        <v>732</v>
      </c>
    </row>
    <row r="96" spans="1:22" s="22" customFormat="1" ht="38.25">
      <c r="A96" s="17">
        <v>35</v>
      </c>
      <c r="B96" s="33" t="s">
        <v>296</v>
      </c>
      <c r="C96" s="93" t="s">
        <v>273</v>
      </c>
      <c r="D96" s="93" t="s">
        <v>164</v>
      </c>
      <c r="E96" s="93" t="s">
        <v>92</v>
      </c>
      <c r="F96" s="93"/>
      <c r="G96" s="93">
        <v>2001</v>
      </c>
      <c r="H96" s="71">
        <v>16553743.640000001</v>
      </c>
      <c r="I96" s="72" t="s">
        <v>85</v>
      </c>
      <c r="J96" s="72" t="s">
        <v>209</v>
      </c>
      <c r="K96" s="93" t="s">
        <v>419</v>
      </c>
      <c r="L96" s="93">
        <f t="shared" si="3"/>
        <v>35</v>
      </c>
      <c r="M96" s="93" t="s">
        <v>230</v>
      </c>
      <c r="N96" s="93" t="s">
        <v>230</v>
      </c>
      <c r="O96" s="93" t="s">
        <v>297</v>
      </c>
      <c r="P96" s="33" t="s">
        <v>473</v>
      </c>
      <c r="Q96" s="216" t="s">
        <v>195</v>
      </c>
      <c r="R96" s="216" t="s">
        <v>195</v>
      </c>
      <c r="S96" s="216" t="s">
        <v>195</v>
      </c>
      <c r="T96" s="216" t="s">
        <v>195</v>
      </c>
      <c r="U96" s="216" t="s">
        <v>207</v>
      </c>
      <c r="V96" s="160" t="s">
        <v>732</v>
      </c>
    </row>
    <row r="97" spans="1:22" s="22" customFormat="1" ht="31.5" customHeight="1">
      <c r="A97" s="17">
        <v>36</v>
      </c>
      <c r="B97" s="33" t="s">
        <v>299</v>
      </c>
      <c r="C97" s="93" t="s">
        <v>273</v>
      </c>
      <c r="D97" s="93" t="s">
        <v>164</v>
      </c>
      <c r="E97" s="93" t="s">
        <v>92</v>
      </c>
      <c r="F97" s="93"/>
      <c r="G97" s="93">
        <v>2013</v>
      </c>
      <c r="H97" s="71">
        <v>280602.98</v>
      </c>
      <c r="I97" s="72" t="s">
        <v>85</v>
      </c>
      <c r="J97" s="72" t="s">
        <v>209</v>
      </c>
      <c r="K97" s="93" t="s">
        <v>300</v>
      </c>
      <c r="L97" s="93">
        <f t="shared" si="3"/>
        <v>36</v>
      </c>
      <c r="M97" s="93" t="s">
        <v>207</v>
      </c>
      <c r="N97" s="93" t="s">
        <v>207</v>
      </c>
      <c r="O97" s="93" t="s">
        <v>301</v>
      </c>
      <c r="P97" s="216"/>
      <c r="Q97" s="216" t="s">
        <v>195</v>
      </c>
      <c r="R97" s="216" t="s">
        <v>195</v>
      </c>
      <c r="S97" s="216" t="s">
        <v>207</v>
      </c>
      <c r="T97" s="216" t="s">
        <v>207</v>
      </c>
      <c r="U97" s="216" t="s">
        <v>207</v>
      </c>
      <c r="V97" s="160" t="s">
        <v>207</v>
      </c>
    </row>
    <row r="98" spans="1:22" s="22" customFormat="1" ht="12.75" customHeight="1">
      <c r="A98" s="28"/>
      <c r="B98" s="223" t="s">
        <v>160</v>
      </c>
      <c r="C98" s="223"/>
      <c r="D98" s="223"/>
      <c r="E98" s="20"/>
      <c r="F98" s="20"/>
      <c r="G98" s="20"/>
      <c r="H98" s="29">
        <f>SUM(H62:H97)</f>
        <v>22077569.32</v>
      </c>
      <c r="I98" s="19"/>
      <c r="J98" s="25"/>
      <c r="K98" s="27"/>
      <c r="L98" s="27"/>
      <c r="M98" s="27"/>
      <c r="N98" s="27"/>
      <c r="O98" s="27"/>
      <c r="P98" s="27"/>
      <c r="Q98" s="27"/>
      <c r="R98" s="27"/>
      <c r="S98" s="27"/>
      <c r="T98" s="27"/>
      <c r="U98" s="27"/>
      <c r="V98" s="85"/>
    </row>
    <row r="99" spans="1:22" s="23" customFormat="1" ht="16.5" customHeight="1">
      <c r="A99" s="219" t="s">
        <v>302</v>
      </c>
      <c r="B99" s="220"/>
      <c r="C99" s="220"/>
      <c r="D99" s="220"/>
      <c r="E99" s="220"/>
      <c r="F99" s="220"/>
      <c r="G99" s="220"/>
      <c r="H99" s="220"/>
      <c r="I99" s="220"/>
      <c r="J99" s="220"/>
      <c r="K99" s="228"/>
      <c r="L99" s="219" t="str">
        <f>A99</f>
        <v xml:space="preserve">9. Samodzielny Publiczny Zakład Opieki Zdrowotnej </v>
      </c>
      <c r="M99" s="220"/>
      <c r="N99" s="220"/>
      <c r="O99" s="220"/>
      <c r="P99" s="227"/>
      <c r="Q99" s="227"/>
      <c r="R99" s="227"/>
      <c r="S99" s="227"/>
      <c r="T99" s="227"/>
      <c r="U99" s="227"/>
      <c r="V99" s="219"/>
    </row>
    <row r="100" spans="1:22" s="22" customFormat="1" ht="25.5">
      <c r="A100" s="33">
        <v>1</v>
      </c>
      <c r="B100" s="69" t="s">
        <v>489</v>
      </c>
      <c r="C100" s="93" t="s">
        <v>463</v>
      </c>
      <c r="D100" s="93" t="s">
        <v>164</v>
      </c>
      <c r="E100" s="93" t="s">
        <v>92</v>
      </c>
      <c r="F100" s="93" t="s">
        <v>92</v>
      </c>
      <c r="G100" s="93">
        <v>1988</v>
      </c>
      <c r="H100" s="71">
        <v>1694890</v>
      </c>
      <c r="I100" s="72" t="s">
        <v>85</v>
      </c>
      <c r="J100" s="170" t="s">
        <v>464</v>
      </c>
      <c r="K100" s="93" t="s">
        <v>303</v>
      </c>
      <c r="L100" s="93">
        <f>A100</f>
        <v>1</v>
      </c>
      <c r="M100" s="93" t="s">
        <v>304</v>
      </c>
      <c r="N100" s="145"/>
      <c r="O100" s="145" t="s">
        <v>397</v>
      </c>
      <c r="P100" s="181"/>
      <c r="Q100" s="93" t="s">
        <v>465</v>
      </c>
      <c r="R100" s="93" t="s">
        <v>466</v>
      </c>
      <c r="S100" s="93" t="s">
        <v>466</v>
      </c>
      <c r="T100" s="93" t="s">
        <v>466</v>
      </c>
      <c r="U100" s="93" t="s">
        <v>216</v>
      </c>
      <c r="V100" s="171" t="s">
        <v>467</v>
      </c>
    </row>
    <row r="101" spans="1:22" s="22" customFormat="1" ht="25.5">
      <c r="A101" s="33">
        <v>2</v>
      </c>
      <c r="B101" s="69" t="s">
        <v>490</v>
      </c>
      <c r="C101" s="93" t="s">
        <v>463</v>
      </c>
      <c r="D101" s="93" t="s">
        <v>164</v>
      </c>
      <c r="E101" s="93" t="s">
        <v>92</v>
      </c>
      <c r="F101" s="93" t="s">
        <v>92</v>
      </c>
      <c r="G101" s="93">
        <v>1970</v>
      </c>
      <c r="H101" s="71">
        <v>628000</v>
      </c>
      <c r="I101" s="72" t="s">
        <v>165</v>
      </c>
      <c r="J101" s="170" t="s">
        <v>464</v>
      </c>
      <c r="K101" s="93" t="s">
        <v>305</v>
      </c>
      <c r="L101" s="93">
        <f>A101</f>
        <v>2</v>
      </c>
      <c r="M101" s="93" t="s">
        <v>306</v>
      </c>
      <c r="N101" s="93"/>
      <c r="O101" s="145" t="s">
        <v>397</v>
      </c>
      <c r="P101" s="33"/>
      <c r="Q101" s="93" t="s">
        <v>465</v>
      </c>
      <c r="R101" s="93" t="s">
        <v>466</v>
      </c>
      <c r="S101" s="93" t="s">
        <v>466</v>
      </c>
      <c r="T101" s="93" t="s">
        <v>466</v>
      </c>
      <c r="U101" s="93" t="s">
        <v>466</v>
      </c>
      <c r="V101" s="171" t="s">
        <v>467</v>
      </c>
    </row>
    <row r="102" spans="1:22" s="22" customFormat="1">
      <c r="A102" s="33"/>
      <c r="B102" s="20" t="s">
        <v>160</v>
      </c>
      <c r="C102" s="20"/>
      <c r="D102" s="20"/>
      <c r="E102" s="20"/>
      <c r="F102" s="20"/>
      <c r="G102" s="20"/>
      <c r="H102" s="29">
        <f>SUM(H100:H101)</f>
        <v>2322890</v>
      </c>
      <c r="I102" s="19"/>
      <c r="J102" s="25"/>
      <c r="K102" s="26"/>
      <c r="L102" s="26"/>
      <c r="M102" s="26"/>
      <c r="N102" s="26"/>
      <c r="O102" s="26"/>
      <c r="P102" s="27"/>
      <c r="Q102" s="26"/>
      <c r="R102" s="26"/>
      <c r="S102" s="26"/>
      <c r="T102" s="26"/>
      <c r="U102" s="26"/>
      <c r="V102" s="86"/>
    </row>
    <row r="103" spans="1:22" s="22" customFormat="1" ht="12.75" customHeight="1">
      <c r="A103" s="219" t="s">
        <v>307</v>
      </c>
      <c r="B103" s="225"/>
      <c r="C103" s="225"/>
      <c r="D103" s="225"/>
      <c r="E103" s="225"/>
      <c r="F103" s="225"/>
      <c r="G103" s="225"/>
      <c r="H103" s="225"/>
      <c r="I103" s="225"/>
      <c r="J103" s="225"/>
      <c r="K103" s="232"/>
      <c r="L103" s="224" t="str">
        <f>A103</f>
        <v>10. Miejsko -Gminny Ośrodek Kultury</v>
      </c>
      <c r="M103" s="225"/>
      <c r="N103" s="225"/>
      <c r="O103" s="225"/>
      <c r="P103" s="226"/>
      <c r="Q103" s="226"/>
      <c r="R103" s="226"/>
      <c r="S103" s="226"/>
      <c r="T103" s="226"/>
      <c r="U103" s="226"/>
      <c r="V103" s="224"/>
    </row>
    <row r="104" spans="1:22" s="23" customFormat="1" ht="127.5">
      <c r="A104" s="94">
        <v>1</v>
      </c>
      <c r="B104" s="173" t="s">
        <v>424</v>
      </c>
      <c r="C104" s="174" t="s">
        <v>308</v>
      </c>
      <c r="D104" s="175" t="s">
        <v>84</v>
      </c>
      <c r="E104" s="175" t="s">
        <v>92</v>
      </c>
      <c r="F104" s="175" t="s">
        <v>92</v>
      </c>
      <c r="G104" s="175" t="s">
        <v>309</v>
      </c>
      <c r="H104" s="176">
        <v>1165746.31</v>
      </c>
      <c r="I104" s="208" t="s">
        <v>85</v>
      </c>
      <c r="J104" s="177" t="s">
        <v>425</v>
      </c>
      <c r="K104" s="175" t="s">
        <v>734</v>
      </c>
      <c r="L104" s="175">
        <f>A104</f>
        <v>1</v>
      </c>
      <c r="M104" s="175" t="s">
        <v>310</v>
      </c>
      <c r="N104" s="175" t="s">
        <v>235</v>
      </c>
      <c r="O104" s="175" t="s">
        <v>311</v>
      </c>
      <c r="P104" s="217"/>
      <c r="Q104" s="236" t="s">
        <v>312</v>
      </c>
      <c r="R104" s="236"/>
      <c r="S104" s="236"/>
      <c r="T104" s="236"/>
      <c r="U104" s="217" t="s">
        <v>196</v>
      </c>
      <c r="V104" s="217"/>
    </row>
    <row r="105" spans="1:22" s="22" customFormat="1" ht="13.5" thickBot="1">
      <c r="A105" s="28"/>
      <c r="B105" s="95" t="s">
        <v>160</v>
      </c>
      <c r="C105" s="95"/>
      <c r="D105" s="95"/>
      <c r="E105" s="95"/>
      <c r="F105" s="95"/>
      <c r="G105" s="95"/>
      <c r="H105" s="96">
        <f>SUM(H104)</f>
        <v>1165746.31</v>
      </c>
      <c r="I105" s="92"/>
      <c r="J105" s="97"/>
      <c r="K105" s="98"/>
      <c r="L105" s="98"/>
      <c r="M105" s="98"/>
      <c r="N105" s="98"/>
      <c r="O105" s="98"/>
      <c r="P105" s="99"/>
      <c r="Q105" s="98"/>
      <c r="R105" s="98"/>
      <c r="S105" s="98"/>
      <c r="T105" s="98"/>
      <c r="U105" s="98"/>
      <c r="V105" s="100"/>
    </row>
    <row r="106" spans="1:22" s="23" customFormat="1" ht="13.5" thickBot="1">
      <c r="A106" s="9"/>
      <c r="B106" s="34"/>
      <c r="C106" s="34"/>
      <c r="D106" s="10"/>
      <c r="E106" s="10"/>
      <c r="F106" s="10"/>
      <c r="G106" s="35"/>
      <c r="H106" s="90">
        <f>SUM(H105,H102,H98,H60,H54,H49,H41,H37,H30,H26)</f>
        <v>63205999.269999996</v>
      </c>
      <c r="I106" s="12"/>
      <c r="J106" s="13"/>
      <c r="K106" s="13"/>
      <c r="L106" s="13"/>
      <c r="M106" s="13"/>
      <c r="N106" s="13"/>
      <c r="O106" s="13"/>
      <c r="P106" s="13"/>
      <c r="Q106" s="13"/>
      <c r="R106" s="13"/>
      <c r="S106" s="13"/>
      <c r="T106" s="13"/>
      <c r="U106" s="13"/>
      <c r="V106" s="13"/>
    </row>
    <row r="108" spans="1:22">
      <c r="A108" s="9" t="s">
        <v>430</v>
      </c>
    </row>
    <row r="109" spans="1:22" ht="26.25" customHeight="1">
      <c r="A109" s="231" t="s">
        <v>431</v>
      </c>
      <c r="B109" s="231"/>
      <c r="C109" s="231"/>
      <c r="D109" s="231"/>
      <c r="E109" s="231"/>
      <c r="F109" s="231"/>
      <c r="G109" s="231"/>
      <c r="H109" s="231"/>
      <c r="I109" s="231"/>
      <c r="J109" s="231"/>
      <c r="K109" s="231"/>
    </row>
    <row r="114" ht="21.75" customHeight="1"/>
  </sheetData>
  <sheetProtection selectLockedCells="1" selectUnlockedCells="1"/>
  <mergeCells count="59">
    <mergeCell ref="P38:V38"/>
    <mergeCell ref="B41:D41"/>
    <mergeCell ref="A42:K42"/>
    <mergeCell ref="A38:K38"/>
    <mergeCell ref="Q3:V3"/>
    <mergeCell ref="P5:V5"/>
    <mergeCell ref="M3:O3"/>
    <mergeCell ref="A3:A4"/>
    <mergeCell ref="B3:B4"/>
    <mergeCell ref="P31:V31"/>
    <mergeCell ref="A27:K27"/>
    <mergeCell ref="L27:O27"/>
    <mergeCell ref="A31:K31"/>
    <mergeCell ref="L31:O31"/>
    <mergeCell ref="K3:K4"/>
    <mergeCell ref="P27:V27"/>
    <mergeCell ref="K28:K29"/>
    <mergeCell ref="A30:D30"/>
    <mergeCell ref="C3:C4"/>
    <mergeCell ref="D3:D4"/>
    <mergeCell ref="E3:E4"/>
    <mergeCell ref="F3:F4"/>
    <mergeCell ref="P3:P4"/>
    <mergeCell ref="G3:G4"/>
    <mergeCell ref="J3:J4"/>
    <mergeCell ref="L3:L4"/>
    <mergeCell ref="A5:K5"/>
    <mergeCell ref="H3:I3"/>
    <mergeCell ref="Q104:T104"/>
    <mergeCell ref="A60:D60"/>
    <mergeCell ref="A61:K61"/>
    <mergeCell ref="P61:V61"/>
    <mergeCell ref="B98:D98"/>
    <mergeCell ref="A99:K99"/>
    <mergeCell ref="P99:V99"/>
    <mergeCell ref="L61:O61"/>
    <mergeCell ref="L99:O99"/>
    <mergeCell ref="A109:K109"/>
    <mergeCell ref="A103:K103"/>
    <mergeCell ref="K51:K53"/>
    <mergeCell ref="A54:D54"/>
    <mergeCell ref="A55:K55"/>
    <mergeCell ref="K56:K59"/>
    <mergeCell ref="L38:O38"/>
    <mergeCell ref="K32:K36"/>
    <mergeCell ref="A37:D37"/>
    <mergeCell ref="L103:O103"/>
    <mergeCell ref="P103:V103"/>
    <mergeCell ref="P55:V55"/>
    <mergeCell ref="P42:V42"/>
    <mergeCell ref="K43:K48"/>
    <mergeCell ref="A50:K50"/>
    <mergeCell ref="A49:D49"/>
    <mergeCell ref="P50:V50"/>
    <mergeCell ref="P44:P45"/>
    <mergeCell ref="L50:O50"/>
    <mergeCell ref="L55:O55"/>
    <mergeCell ref="L42:O42"/>
    <mergeCell ref="K39:K40"/>
  </mergeCells>
  <pageMargins left="0.74803149606299213" right="0.74803149606299213" top="0.98425196850393704" bottom="0.98425196850393704" header="0.51181102362204722" footer="0.51181102362204722"/>
  <pageSetup paperSize="9" scale="43" firstPageNumber="0" fitToWidth="2" fitToHeight="5" orientation="landscape" horizontalDpi="300" verticalDpi="300" r:id="rId1"/>
  <headerFooter alignWithMargins="0"/>
  <colBreaks count="1" manualBreakCount="1">
    <brk id="11" max="10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7"/>
  <sheetViews>
    <sheetView view="pageBreakPreview" zoomScale="81" zoomScaleNormal="70" zoomScaleSheetLayoutView="81" workbookViewId="0">
      <selection activeCell="D176" sqref="D176:D178"/>
    </sheetView>
  </sheetViews>
  <sheetFormatPr defaultRowHeight="12.75"/>
  <cols>
    <col min="1" max="1" width="5.5703125" style="9" customWidth="1"/>
    <col min="2" max="2" width="47.5703125" style="36" customWidth="1"/>
    <col min="3" max="3" width="15.42578125" style="10" customWidth="1"/>
    <col min="4" max="4" width="18.85546875" style="11" customWidth="1"/>
    <col min="5" max="5" width="13.42578125" style="9" customWidth="1"/>
    <col min="6" max="16384" width="9.140625" style="9"/>
  </cols>
  <sheetData>
    <row r="1" spans="1:4">
      <c r="A1" s="14" t="s">
        <v>313</v>
      </c>
      <c r="D1" s="37"/>
    </row>
    <row r="3" spans="1:4" ht="12.75" customHeight="1">
      <c r="A3" s="242" t="s">
        <v>314</v>
      </c>
      <c r="B3" s="242"/>
      <c r="C3" s="242"/>
      <c r="D3" s="242"/>
    </row>
    <row r="4" spans="1:4" ht="25.5">
      <c r="A4" s="18" t="s">
        <v>1</v>
      </c>
      <c r="B4" s="18" t="s">
        <v>315</v>
      </c>
      <c r="C4" s="18" t="s">
        <v>316</v>
      </c>
      <c r="D4" s="19" t="s">
        <v>317</v>
      </c>
    </row>
    <row r="5" spans="1:4" ht="12.75" customHeight="1">
      <c r="A5" s="227" t="s">
        <v>81</v>
      </c>
      <c r="B5" s="227"/>
      <c r="C5" s="227"/>
      <c r="D5" s="227"/>
    </row>
    <row r="6" spans="1:4" s="23" customFormat="1">
      <c r="A6" s="17">
        <v>1</v>
      </c>
      <c r="B6" s="33" t="s">
        <v>318</v>
      </c>
      <c r="C6" s="17">
        <v>2013</v>
      </c>
      <c r="D6" s="76">
        <v>3390</v>
      </c>
    </row>
    <row r="7" spans="1:4" s="23" customFormat="1">
      <c r="A7" s="17">
        <v>2</v>
      </c>
      <c r="B7" s="33" t="s">
        <v>318</v>
      </c>
      <c r="C7" s="17">
        <v>2013</v>
      </c>
      <c r="D7" s="76">
        <v>3390</v>
      </c>
    </row>
    <row r="8" spans="1:4" s="23" customFormat="1">
      <c r="A8" s="216">
        <v>3</v>
      </c>
      <c r="B8" s="33" t="s">
        <v>319</v>
      </c>
      <c r="C8" s="17">
        <v>2013</v>
      </c>
      <c r="D8" s="76">
        <v>1495</v>
      </c>
    </row>
    <row r="9" spans="1:4" s="23" customFormat="1">
      <c r="A9" s="216">
        <v>4</v>
      </c>
      <c r="B9" s="33" t="s">
        <v>322</v>
      </c>
      <c r="C9" s="17">
        <v>2014</v>
      </c>
      <c r="D9" s="76">
        <v>3490</v>
      </c>
    </row>
    <row r="10" spans="1:4" s="23" customFormat="1">
      <c r="A10" s="216">
        <v>5</v>
      </c>
      <c r="B10" s="33" t="s">
        <v>323</v>
      </c>
      <c r="C10" s="17">
        <v>2014</v>
      </c>
      <c r="D10" s="76">
        <v>3450</v>
      </c>
    </row>
    <row r="11" spans="1:4" s="23" customFormat="1">
      <c r="A11" s="216">
        <v>6</v>
      </c>
      <c r="B11" s="33" t="s">
        <v>323</v>
      </c>
      <c r="C11" s="17">
        <v>2014</v>
      </c>
      <c r="D11" s="76">
        <v>3450</v>
      </c>
    </row>
    <row r="12" spans="1:4" s="23" customFormat="1">
      <c r="A12" s="216">
        <v>7</v>
      </c>
      <c r="B12" s="33" t="s">
        <v>323</v>
      </c>
      <c r="C12" s="17">
        <v>2014</v>
      </c>
      <c r="D12" s="76">
        <v>3450</v>
      </c>
    </row>
    <row r="13" spans="1:4" s="23" customFormat="1">
      <c r="A13" s="216">
        <v>8</v>
      </c>
      <c r="B13" s="33" t="s">
        <v>324</v>
      </c>
      <c r="C13" s="17">
        <v>2014</v>
      </c>
      <c r="D13" s="76">
        <v>1900</v>
      </c>
    </row>
    <row r="14" spans="1:4" s="23" customFormat="1">
      <c r="A14" s="216">
        <v>9</v>
      </c>
      <c r="B14" s="33" t="s">
        <v>319</v>
      </c>
      <c r="C14" s="17">
        <v>2014</v>
      </c>
      <c r="D14" s="76">
        <v>814</v>
      </c>
    </row>
    <row r="15" spans="1:4" s="23" customFormat="1">
      <c r="A15" s="216">
        <v>10</v>
      </c>
      <c r="B15" s="33" t="s">
        <v>319</v>
      </c>
      <c r="C15" s="17">
        <v>2014</v>
      </c>
      <c r="D15" s="76">
        <v>902</v>
      </c>
    </row>
    <row r="16" spans="1:4" s="23" customFormat="1">
      <c r="A16" s="216">
        <v>11</v>
      </c>
      <c r="B16" s="33" t="s">
        <v>376</v>
      </c>
      <c r="C16" s="17">
        <v>2014</v>
      </c>
      <c r="D16" s="76">
        <v>1044</v>
      </c>
    </row>
    <row r="17" spans="1:4" s="23" customFormat="1">
      <c r="A17" s="216">
        <v>12</v>
      </c>
      <c r="B17" s="33" t="s">
        <v>441</v>
      </c>
      <c r="C17" s="17">
        <v>2015</v>
      </c>
      <c r="D17" s="76">
        <v>2988.9</v>
      </c>
    </row>
    <row r="18" spans="1:4" s="23" customFormat="1">
      <c r="A18" s="216">
        <v>13</v>
      </c>
      <c r="B18" s="33" t="s">
        <v>442</v>
      </c>
      <c r="C18" s="17">
        <v>2015</v>
      </c>
      <c r="D18" s="76">
        <v>923.73</v>
      </c>
    </row>
    <row r="19" spans="1:4" s="23" customFormat="1">
      <c r="A19" s="216">
        <v>14</v>
      </c>
      <c r="B19" s="33" t="s">
        <v>443</v>
      </c>
      <c r="C19" s="17">
        <v>2015</v>
      </c>
      <c r="D19" s="76">
        <v>322.26</v>
      </c>
    </row>
    <row r="20" spans="1:4" s="23" customFormat="1">
      <c r="A20" s="216">
        <v>15</v>
      </c>
      <c r="B20" s="33" t="s">
        <v>320</v>
      </c>
      <c r="C20" s="17">
        <v>2015</v>
      </c>
      <c r="D20" s="76">
        <v>2381</v>
      </c>
    </row>
    <row r="21" spans="1:4" s="23" customFormat="1">
      <c r="A21" s="216">
        <v>16</v>
      </c>
      <c r="B21" s="33" t="s">
        <v>319</v>
      </c>
      <c r="C21" s="17">
        <v>2015</v>
      </c>
      <c r="D21" s="76">
        <v>2053</v>
      </c>
    </row>
    <row r="22" spans="1:4" s="23" customFormat="1">
      <c r="A22" s="216">
        <v>17</v>
      </c>
      <c r="B22" s="33" t="s">
        <v>319</v>
      </c>
      <c r="C22" s="17">
        <v>2015</v>
      </c>
      <c r="D22" s="76">
        <v>970</v>
      </c>
    </row>
    <row r="23" spans="1:4" s="23" customFormat="1">
      <c r="A23" s="216">
        <v>18</v>
      </c>
      <c r="B23" s="33" t="s">
        <v>319</v>
      </c>
      <c r="C23" s="17">
        <v>2016</v>
      </c>
      <c r="D23" s="76">
        <v>1300</v>
      </c>
    </row>
    <row r="24" spans="1:4" s="23" customFormat="1">
      <c r="A24" s="216">
        <v>19</v>
      </c>
      <c r="B24" s="33" t="s">
        <v>318</v>
      </c>
      <c r="C24" s="17">
        <v>2016</v>
      </c>
      <c r="D24" s="76">
        <v>6178.69</v>
      </c>
    </row>
    <row r="25" spans="1:4" s="23" customFormat="1">
      <c r="A25" s="216">
        <v>20</v>
      </c>
      <c r="B25" s="33" t="s">
        <v>321</v>
      </c>
      <c r="C25" s="17">
        <v>2016</v>
      </c>
      <c r="D25" s="76">
        <v>4965.83</v>
      </c>
    </row>
    <row r="26" spans="1:4" s="23" customFormat="1">
      <c r="A26" s="216">
        <v>21</v>
      </c>
      <c r="B26" s="33" t="s">
        <v>444</v>
      </c>
      <c r="C26" s="17">
        <v>2016</v>
      </c>
      <c r="D26" s="76">
        <v>20908.169999999998</v>
      </c>
    </row>
    <row r="27" spans="1:4" s="23" customFormat="1">
      <c r="A27" s="216">
        <v>22</v>
      </c>
      <c r="B27" s="33" t="s">
        <v>476</v>
      </c>
      <c r="C27" s="17">
        <v>2016</v>
      </c>
      <c r="D27" s="76">
        <v>1490</v>
      </c>
    </row>
    <row r="28" spans="1:4" s="23" customFormat="1">
      <c r="A28" s="216">
        <v>23</v>
      </c>
      <c r="B28" s="33" t="s">
        <v>477</v>
      </c>
      <c r="C28" s="17">
        <v>2016</v>
      </c>
      <c r="D28" s="76">
        <v>18805.169999999998</v>
      </c>
    </row>
    <row r="29" spans="1:4" s="23" customFormat="1">
      <c r="A29" s="216">
        <v>24</v>
      </c>
      <c r="B29" s="33" t="s">
        <v>478</v>
      </c>
      <c r="C29" s="17">
        <v>2016</v>
      </c>
      <c r="D29" s="76">
        <v>6211.86</v>
      </c>
    </row>
    <row r="30" spans="1:4" s="23" customFormat="1">
      <c r="A30" s="216">
        <v>25</v>
      </c>
      <c r="B30" s="33" t="s">
        <v>444</v>
      </c>
      <c r="C30" s="17">
        <v>2018</v>
      </c>
      <c r="D30" s="76">
        <v>7000</v>
      </c>
    </row>
    <row r="31" spans="1:4" s="23" customFormat="1">
      <c r="A31" s="216">
        <v>26</v>
      </c>
      <c r="B31" s="33" t="s">
        <v>325</v>
      </c>
      <c r="C31" s="17">
        <v>2014</v>
      </c>
      <c r="D31" s="76">
        <v>1845</v>
      </c>
    </row>
    <row r="32" spans="1:4" s="23" customFormat="1">
      <c r="A32" s="216">
        <v>27</v>
      </c>
      <c r="B32" s="33" t="s">
        <v>378</v>
      </c>
      <c r="C32" s="17">
        <v>2014</v>
      </c>
      <c r="D32" s="76">
        <v>3480</v>
      </c>
    </row>
    <row r="33" spans="1:4" s="22" customFormat="1">
      <c r="A33" s="25"/>
      <c r="B33" s="20" t="s">
        <v>160</v>
      </c>
      <c r="C33" s="25"/>
      <c r="D33" s="39">
        <f>SUM(D6:D32)</f>
        <v>108598.61</v>
      </c>
    </row>
    <row r="34" spans="1:4" s="23" customFormat="1" ht="12.75" customHeight="1">
      <c r="A34" s="227" t="s">
        <v>161</v>
      </c>
      <c r="B34" s="227"/>
      <c r="C34" s="227"/>
      <c r="D34" s="227"/>
    </row>
    <row r="35" spans="1:4" s="23" customFormat="1">
      <c r="A35" s="93">
        <v>1</v>
      </c>
      <c r="B35" s="69" t="s">
        <v>326</v>
      </c>
      <c r="C35" s="93">
        <v>2013</v>
      </c>
      <c r="D35" s="73">
        <v>550</v>
      </c>
    </row>
    <row r="36" spans="1:4" s="23" customFormat="1">
      <c r="A36" s="93">
        <v>2</v>
      </c>
      <c r="B36" s="69" t="s">
        <v>388</v>
      </c>
      <c r="C36" s="93">
        <v>2014</v>
      </c>
      <c r="D36" s="73">
        <v>2460</v>
      </c>
    </row>
    <row r="37" spans="1:4" s="23" customFormat="1">
      <c r="A37" s="202">
        <v>3</v>
      </c>
      <c r="B37" s="69" t="s">
        <v>389</v>
      </c>
      <c r="C37" s="93">
        <v>2014</v>
      </c>
      <c r="D37" s="73">
        <v>2035</v>
      </c>
    </row>
    <row r="38" spans="1:4" s="23" customFormat="1">
      <c r="A38" s="202">
        <v>4</v>
      </c>
      <c r="B38" s="69" t="s">
        <v>389</v>
      </c>
      <c r="C38" s="93">
        <v>2016</v>
      </c>
      <c r="D38" s="73">
        <v>2500</v>
      </c>
    </row>
    <row r="39" spans="1:4" s="23" customFormat="1">
      <c r="A39" s="202">
        <v>5</v>
      </c>
      <c r="B39" s="69" t="s">
        <v>493</v>
      </c>
      <c r="C39" s="93">
        <v>2016</v>
      </c>
      <c r="D39" s="73">
        <v>3000</v>
      </c>
    </row>
    <row r="40" spans="1:4" s="23" customFormat="1">
      <c r="A40" s="202">
        <v>6</v>
      </c>
      <c r="B40" s="69" t="s">
        <v>494</v>
      </c>
      <c r="C40" s="93">
        <v>2017</v>
      </c>
      <c r="D40" s="73">
        <v>1700</v>
      </c>
    </row>
    <row r="41" spans="1:4" s="23" customFormat="1">
      <c r="A41" s="25"/>
      <c r="B41" s="20" t="s">
        <v>160</v>
      </c>
      <c r="C41" s="25"/>
      <c r="D41" s="24">
        <f>SUM(D35:D40)</f>
        <v>12245</v>
      </c>
    </row>
    <row r="42" spans="1:4" s="23" customFormat="1">
      <c r="A42" s="227" t="s">
        <v>448</v>
      </c>
      <c r="B42" s="227"/>
      <c r="C42" s="227"/>
      <c r="D42" s="227"/>
    </row>
    <row r="43" spans="1:4" s="23" customFormat="1">
      <c r="A43" s="93">
        <v>1</v>
      </c>
      <c r="B43" s="153" t="s">
        <v>449</v>
      </c>
      <c r="C43" s="153">
        <v>2015</v>
      </c>
      <c r="D43" s="73">
        <v>2699</v>
      </c>
    </row>
    <row r="44" spans="1:4" s="23" customFormat="1">
      <c r="A44" s="25"/>
      <c r="B44" s="20" t="s">
        <v>160</v>
      </c>
      <c r="C44" s="25"/>
      <c r="D44" s="24">
        <f>SUM(D43)</f>
        <v>2699</v>
      </c>
    </row>
    <row r="45" spans="1:4" s="23" customFormat="1" ht="12.75" customHeight="1">
      <c r="A45" s="227" t="s">
        <v>191</v>
      </c>
      <c r="B45" s="227"/>
      <c r="C45" s="227"/>
      <c r="D45" s="227"/>
    </row>
    <row r="46" spans="1:4" s="23" customFormat="1">
      <c r="A46" s="202">
        <v>1</v>
      </c>
      <c r="B46" s="209" t="s">
        <v>393</v>
      </c>
      <c r="C46" s="210">
        <v>2014</v>
      </c>
      <c r="D46" s="214">
        <v>600</v>
      </c>
    </row>
    <row r="47" spans="1:4" s="23" customFormat="1">
      <c r="A47" s="202">
        <v>2</v>
      </c>
      <c r="B47" s="209" t="s">
        <v>452</v>
      </c>
      <c r="C47" s="210">
        <v>2015</v>
      </c>
      <c r="D47" s="214">
        <v>1832.7</v>
      </c>
    </row>
    <row r="48" spans="1:4" s="22" customFormat="1" ht="12.75" customHeight="1">
      <c r="A48" s="223" t="s">
        <v>160</v>
      </c>
      <c r="B48" s="223" t="s">
        <v>327</v>
      </c>
      <c r="C48" s="25"/>
      <c r="D48" s="24">
        <f>SUM(D46:D47)</f>
        <v>2432.6999999999998</v>
      </c>
    </row>
    <row r="49" spans="1:4" s="23" customFormat="1" ht="12.75" customHeight="1">
      <c r="A49" s="227" t="s">
        <v>197</v>
      </c>
      <c r="B49" s="227"/>
      <c r="C49" s="227"/>
      <c r="D49" s="227"/>
    </row>
    <row r="50" spans="1:4" s="40" customFormat="1">
      <c r="A50" s="93">
        <v>1</v>
      </c>
      <c r="B50" s="33" t="s">
        <v>326</v>
      </c>
      <c r="C50" s="93">
        <v>2013</v>
      </c>
      <c r="D50" s="73">
        <v>429</v>
      </c>
    </row>
    <row r="51" spans="1:4" s="40" customFormat="1">
      <c r="A51" s="93">
        <v>2</v>
      </c>
      <c r="B51" s="33" t="s">
        <v>328</v>
      </c>
      <c r="C51" s="93">
        <v>2013</v>
      </c>
      <c r="D51" s="73">
        <v>2150</v>
      </c>
    </row>
    <row r="52" spans="1:4" s="40" customFormat="1">
      <c r="A52" s="216">
        <v>3</v>
      </c>
      <c r="B52" s="33" t="s">
        <v>329</v>
      </c>
      <c r="C52" s="93">
        <v>2013</v>
      </c>
      <c r="D52" s="73">
        <v>760.14</v>
      </c>
    </row>
    <row r="53" spans="1:4" s="40" customFormat="1">
      <c r="A53" s="216">
        <v>4</v>
      </c>
      <c r="B53" s="33" t="s">
        <v>383</v>
      </c>
      <c r="C53" s="189">
        <v>2014</v>
      </c>
      <c r="D53" s="73">
        <v>3200</v>
      </c>
    </row>
    <row r="54" spans="1:4" s="40" customFormat="1">
      <c r="A54" s="216">
        <v>5</v>
      </c>
      <c r="B54" s="33" t="s">
        <v>384</v>
      </c>
      <c r="C54" s="93">
        <v>2015</v>
      </c>
      <c r="D54" s="73">
        <v>2200</v>
      </c>
    </row>
    <row r="55" spans="1:4" s="40" customFormat="1">
      <c r="A55" s="216">
        <v>6</v>
      </c>
      <c r="B55" s="33" t="s">
        <v>384</v>
      </c>
      <c r="C55" s="93">
        <v>2015</v>
      </c>
      <c r="D55" s="73">
        <v>1600</v>
      </c>
    </row>
    <row r="56" spans="1:4" s="40" customFormat="1">
      <c r="A56" s="216">
        <v>7</v>
      </c>
      <c r="B56" s="33" t="s">
        <v>445</v>
      </c>
      <c r="C56" s="93">
        <v>2016</v>
      </c>
      <c r="D56" s="73">
        <v>1990</v>
      </c>
    </row>
    <row r="57" spans="1:4" s="40" customFormat="1">
      <c r="A57" s="216">
        <v>8</v>
      </c>
      <c r="B57" s="33" t="s">
        <v>482</v>
      </c>
      <c r="C57" s="93">
        <v>2016</v>
      </c>
      <c r="D57" s="73">
        <v>616</v>
      </c>
    </row>
    <row r="58" spans="1:4" s="40" customFormat="1">
      <c r="A58" s="216">
        <v>9</v>
      </c>
      <c r="B58" s="33" t="s">
        <v>483</v>
      </c>
      <c r="C58" s="93">
        <v>2016</v>
      </c>
      <c r="D58" s="73">
        <v>350</v>
      </c>
    </row>
    <row r="59" spans="1:4" s="40" customFormat="1">
      <c r="A59" s="216">
        <v>10</v>
      </c>
      <c r="B59" s="33" t="s">
        <v>719</v>
      </c>
      <c r="C59" s="93">
        <v>2017</v>
      </c>
      <c r="D59" s="73">
        <v>1368</v>
      </c>
    </row>
    <row r="60" spans="1:4" s="40" customFormat="1">
      <c r="A60" s="216">
        <v>11</v>
      </c>
      <c r="B60" s="33" t="s">
        <v>720</v>
      </c>
      <c r="C60" s="93">
        <v>2017</v>
      </c>
      <c r="D60" s="73">
        <v>520</v>
      </c>
    </row>
    <row r="61" spans="1:4" s="40" customFormat="1">
      <c r="A61" s="216">
        <v>12</v>
      </c>
      <c r="B61" s="33" t="s">
        <v>721</v>
      </c>
      <c r="C61" s="93">
        <v>2017</v>
      </c>
      <c r="D61" s="73">
        <v>499</v>
      </c>
    </row>
    <row r="62" spans="1:4" s="40" customFormat="1">
      <c r="A62" s="216">
        <v>13</v>
      </c>
      <c r="B62" s="33" t="s">
        <v>721</v>
      </c>
      <c r="C62" s="93">
        <v>2017</v>
      </c>
      <c r="D62" s="73">
        <v>499</v>
      </c>
    </row>
    <row r="63" spans="1:4" s="40" customFormat="1">
      <c r="A63" s="216">
        <v>14</v>
      </c>
      <c r="B63" s="33" t="s">
        <v>722</v>
      </c>
      <c r="C63" s="93">
        <v>2017</v>
      </c>
      <c r="D63" s="73">
        <v>399</v>
      </c>
    </row>
    <row r="64" spans="1:4" s="40" customFormat="1">
      <c r="A64" s="216">
        <v>15</v>
      </c>
      <c r="B64" s="33" t="s">
        <v>723</v>
      </c>
      <c r="C64" s="93">
        <v>2017</v>
      </c>
      <c r="D64" s="73">
        <v>430</v>
      </c>
    </row>
    <row r="65" spans="1:5" s="40" customFormat="1">
      <c r="A65" s="216">
        <v>16</v>
      </c>
      <c r="B65" s="33" t="s">
        <v>724</v>
      </c>
      <c r="C65" s="93">
        <v>2017</v>
      </c>
      <c r="D65" s="73">
        <v>1300</v>
      </c>
    </row>
    <row r="66" spans="1:5" s="40" customFormat="1">
      <c r="A66" s="216">
        <v>17</v>
      </c>
      <c r="B66" s="33" t="s">
        <v>724</v>
      </c>
      <c r="C66" s="93">
        <v>2017</v>
      </c>
      <c r="D66" s="73">
        <v>1300</v>
      </c>
    </row>
    <row r="67" spans="1:5" s="40" customFormat="1">
      <c r="A67" s="216">
        <v>18</v>
      </c>
      <c r="B67" s="33" t="s">
        <v>725</v>
      </c>
      <c r="C67" s="93">
        <v>2017</v>
      </c>
      <c r="D67" s="73">
        <v>120</v>
      </c>
    </row>
    <row r="68" spans="1:5" s="40" customFormat="1">
      <c r="A68" s="216">
        <v>19</v>
      </c>
      <c r="B68" s="33" t="s">
        <v>726</v>
      </c>
      <c r="C68" s="93">
        <v>2017</v>
      </c>
      <c r="D68" s="73">
        <v>150</v>
      </c>
    </row>
    <row r="69" spans="1:5" s="40" customFormat="1">
      <c r="A69" s="216">
        <v>20</v>
      </c>
      <c r="B69" s="33" t="s">
        <v>726</v>
      </c>
      <c r="C69" s="93">
        <v>2017</v>
      </c>
      <c r="D69" s="73">
        <v>150</v>
      </c>
    </row>
    <row r="70" spans="1:5" s="40" customFormat="1">
      <c r="A70" s="216">
        <v>21</v>
      </c>
      <c r="B70" s="33" t="s">
        <v>724</v>
      </c>
      <c r="C70" s="93">
        <v>2017</v>
      </c>
      <c r="D70" s="73">
        <v>1300</v>
      </c>
    </row>
    <row r="71" spans="1:5" s="40" customFormat="1">
      <c r="A71" s="216">
        <v>22</v>
      </c>
      <c r="B71" s="33" t="s">
        <v>727</v>
      </c>
      <c r="C71" s="93">
        <v>2018</v>
      </c>
      <c r="D71" s="73">
        <v>419</v>
      </c>
    </row>
    <row r="72" spans="1:5" s="40" customFormat="1">
      <c r="A72" s="216">
        <v>23</v>
      </c>
      <c r="B72" s="33" t="s">
        <v>727</v>
      </c>
      <c r="C72" s="93">
        <v>2018</v>
      </c>
      <c r="D72" s="73">
        <v>419</v>
      </c>
    </row>
    <row r="73" spans="1:5" s="40" customFormat="1">
      <c r="A73" s="216">
        <v>24</v>
      </c>
      <c r="B73" s="33" t="s">
        <v>728</v>
      </c>
      <c r="C73" s="93">
        <v>2018</v>
      </c>
      <c r="D73" s="73">
        <v>140</v>
      </c>
    </row>
    <row r="74" spans="1:5" s="22" customFormat="1" ht="12.75" customHeight="1">
      <c r="A74" s="25"/>
      <c r="B74" s="223" t="s">
        <v>160</v>
      </c>
      <c r="C74" s="223"/>
      <c r="D74" s="39">
        <f>SUM(D50:D73)</f>
        <v>22308.14</v>
      </c>
    </row>
    <row r="75" spans="1:5" ht="12.75" customHeight="1">
      <c r="A75" s="227" t="s">
        <v>210</v>
      </c>
      <c r="B75" s="227"/>
      <c r="C75" s="227"/>
      <c r="D75" s="227"/>
    </row>
    <row r="76" spans="1:5" s="23" customFormat="1">
      <c r="A76" s="142"/>
      <c r="B76" s="33"/>
      <c r="C76" s="142"/>
      <c r="D76" s="73"/>
      <c r="E76" s="40"/>
    </row>
    <row r="77" spans="1:5" s="23" customFormat="1">
      <c r="A77" s="17"/>
      <c r="B77" s="18" t="s">
        <v>160</v>
      </c>
      <c r="C77" s="17"/>
      <c r="D77" s="29">
        <f>SUM(D76:D76)</f>
        <v>0</v>
      </c>
      <c r="E77" s="40"/>
    </row>
    <row r="78" spans="1:5" s="23" customFormat="1" ht="12.75" customHeight="1">
      <c r="A78" s="227" t="s">
        <v>219</v>
      </c>
      <c r="B78" s="227"/>
      <c r="C78" s="227"/>
      <c r="D78" s="227"/>
      <c r="E78" s="40"/>
    </row>
    <row r="79" spans="1:5" s="23" customFormat="1">
      <c r="A79" s="142">
        <v>1</v>
      </c>
      <c r="B79" s="69" t="s">
        <v>330</v>
      </c>
      <c r="C79" s="142">
        <v>2013</v>
      </c>
      <c r="D79" s="73">
        <v>399</v>
      </c>
    </row>
    <row r="80" spans="1:5" s="23" customFormat="1">
      <c r="A80" s="142">
        <v>2</v>
      </c>
      <c r="B80" s="69" t="s">
        <v>331</v>
      </c>
      <c r="C80" s="142">
        <v>2013</v>
      </c>
      <c r="D80" s="73">
        <v>399</v>
      </c>
    </row>
    <row r="81" spans="1:4" s="22" customFormat="1" ht="12.75" customHeight="1">
      <c r="A81" s="223" t="s">
        <v>160</v>
      </c>
      <c r="B81" s="223"/>
      <c r="C81" s="26"/>
      <c r="D81" s="24">
        <f>SUM(D79:D80)</f>
        <v>798</v>
      </c>
    </row>
    <row r="82" spans="1:4" s="23" customFormat="1" ht="12.75" customHeight="1">
      <c r="A82" s="227" t="s">
        <v>332</v>
      </c>
      <c r="B82" s="227"/>
      <c r="C82" s="227"/>
      <c r="D82" s="227"/>
    </row>
    <row r="83" spans="1:4" s="23" customFormat="1">
      <c r="A83" s="93">
        <v>1</v>
      </c>
      <c r="B83" s="33" t="s">
        <v>333</v>
      </c>
      <c r="C83" s="93">
        <v>2015</v>
      </c>
      <c r="D83" s="76">
        <v>592.67999999999995</v>
      </c>
    </row>
    <row r="84" spans="1:4" s="23" customFormat="1">
      <c r="A84" s="202">
        <v>2</v>
      </c>
      <c r="B84" s="33" t="s">
        <v>810</v>
      </c>
      <c r="C84" s="202">
        <v>2015</v>
      </c>
      <c r="D84" s="76">
        <v>592.67999999999995</v>
      </c>
    </row>
    <row r="85" spans="1:4" s="23" customFormat="1">
      <c r="A85" s="202">
        <v>3</v>
      </c>
      <c r="B85" s="33" t="s">
        <v>459</v>
      </c>
      <c r="C85" s="202">
        <v>2016</v>
      </c>
      <c r="D85" s="76">
        <v>1589.43</v>
      </c>
    </row>
    <row r="86" spans="1:4" s="23" customFormat="1">
      <c r="A86" s="202">
        <v>4</v>
      </c>
      <c r="B86" s="33" t="s">
        <v>460</v>
      </c>
      <c r="C86" s="202">
        <v>2016</v>
      </c>
      <c r="D86" s="76">
        <v>2902.44</v>
      </c>
    </row>
    <row r="87" spans="1:4" s="23" customFormat="1">
      <c r="A87" s="202">
        <v>5</v>
      </c>
      <c r="B87" s="33" t="s">
        <v>461</v>
      </c>
      <c r="C87" s="202">
        <v>2015</v>
      </c>
      <c r="D87" s="76">
        <v>1345</v>
      </c>
    </row>
    <row r="88" spans="1:4" s="23" customFormat="1">
      <c r="A88" s="202">
        <v>6</v>
      </c>
      <c r="B88" s="33" t="s">
        <v>486</v>
      </c>
      <c r="C88" s="202">
        <v>2016</v>
      </c>
      <c r="D88" s="76">
        <v>1300.81</v>
      </c>
    </row>
    <row r="89" spans="1:4" s="22" customFormat="1">
      <c r="A89" s="25"/>
      <c r="B89" s="20" t="s">
        <v>160</v>
      </c>
      <c r="C89" s="25"/>
      <c r="D89" s="24">
        <f>SUM(D83:D88)</f>
        <v>8323.0399999999991</v>
      </c>
    </row>
    <row r="90" spans="1:4" s="23" customFormat="1" ht="12.75" customHeight="1">
      <c r="A90" s="227" t="s">
        <v>334</v>
      </c>
      <c r="B90" s="227"/>
      <c r="C90" s="227"/>
      <c r="D90" s="227"/>
    </row>
    <row r="91" spans="1:4" s="23" customFormat="1">
      <c r="A91" s="93">
        <v>1</v>
      </c>
      <c r="B91" s="33" t="s">
        <v>492</v>
      </c>
      <c r="C91" s="93">
        <v>2016</v>
      </c>
      <c r="D91" s="76">
        <v>3490</v>
      </c>
    </row>
    <row r="92" spans="1:4" s="23" customFormat="1">
      <c r="A92" s="93">
        <v>2</v>
      </c>
      <c r="B92" s="33" t="s">
        <v>319</v>
      </c>
      <c r="C92" s="93">
        <v>2014</v>
      </c>
      <c r="D92" s="76">
        <v>1097</v>
      </c>
    </row>
    <row r="93" spans="1:4" s="22" customFormat="1">
      <c r="A93" s="25"/>
      <c r="B93" s="20" t="s">
        <v>160</v>
      </c>
      <c r="C93" s="25"/>
      <c r="D93" s="24">
        <f>SUM(D91:D92)</f>
        <v>4587</v>
      </c>
    </row>
    <row r="94" spans="1:4" s="23" customFormat="1" ht="12.75" customHeight="1">
      <c r="A94" s="227" t="s">
        <v>335</v>
      </c>
      <c r="B94" s="227"/>
      <c r="C94" s="227"/>
      <c r="D94" s="227"/>
    </row>
    <row r="95" spans="1:4" s="23" customFormat="1">
      <c r="A95" s="93">
        <v>1</v>
      </c>
      <c r="B95" s="33" t="s">
        <v>319</v>
      </c>
      <c r="C95" s="93">
        <v>2013</v>
      </c>
      <c r="D95" s="76">
        <v>2050</v>
      </c>
    </row>
    <row r="96" spans="1:4" s="23" customFormat="1">
      <c r="A96" s="25"/>
      <c r="B96" s="20" t="s">
        <v>160</v>
      </c>
      <c r="C96" s="25"/>
      <c r="D96" s="24">
        <f>SUM(D95:D95)</f>
        <v>2050</v>
      </c>
    </row>
    <row r="97" spans="1:4" s="23" customFormat="1" ht="12.75" customHeight="1">
      <c r="A97" s="227" t="s">
        <v>336</v>
      </c>
      <c r="B97" s="227"/>
      <c r="C97" s="227"/>
      <c r="D97" s="227"/>
    </row>
    <row r="98" spans="1:4" s="23" customFormat="1">
      <c r="A98" s="93">
        <v>1</v>
      </c>
      <c r="B98" s="33" t="s">
        <v>737</v>
      </c>
      <c r="C98" s="93">
        <v>2017</v>
      </c>
      <c r="D98" s="76">
        <v>14452.5</v>
      </c>
    </row>
    <row r="99" spans="1:4" s="23" customFormat="1">
      <c r="A99" s="93">
        <v>2</v>
      </c>
      <c r="B99" s="33" t="s">
        <v>738</v>
      </c>
      <c r="C99" s="93">
        <v>2017</v>
      </c>
      <c r="D99" s="76">
        <v>3985.2</v>
      </c>
    </row>
    <row r="100" spans="1:4" s="23" customFormat="1">
      <c r="A100" s="202">
        <v>3</v>
      </c>
      <c r="B100" s="33" t="s">
        <v>739</v>
      </c>
      <c r="C100" s="93">
        <v>2017</v>
      </c>
      <c r="D100" s="76">
        <v>2127.9</v>
      </c>
    </row>
    <row r="101" spans="1:4" s="23" customFormat="1">
      <c r="A101" s="202">
        <v>4</v>
      </c>
      <c r="B101" s="33" t="s">
        <v>740</v>
      </c>
      <c r="C101" s="93">
        <v>2017</v>
      </c>
      <c r="D101" s="76">
        <v>7000</v>
      </c>
    </row>
    <row r="102" spans="1:4" s="23" customFormat="1">
      <c r="A102" s="202">
        <v>5</v>
      </c>
      <c r="B102" s="33" t="s">
        <v>741</v>
      </c>
      <c r="C102" s="93">
        <v>2017</v>
      </c>
      <c r="D102" s="76">
        <v>2337</v>
      </c>
    </row>
    <row r="103" spans="1:4" s="23" customFormat="1">
      <c r="A103" s="25"/>
      <c r="B103" s="20" t="s">
        <v>160</v>
      </c>
      <c r="C103" s="25"/>
      <c r="D103" s="24">
        <f>SUM(D98:D102)</f>
        <v>29902.600000000002</v>
      </c>
    </row>
    <row r="104" spans="1:4" s="23" customFormat="1">
      <c r="A104" s="41"/>
      <c r="B104" s="42"/>
      <c r="C104" s="41"/>
      <c r="D104" s="43"/>
    </row>
    <row r="105" spans="1:4" s="23" customFormat="1" ht="12.75" customHeight="1">
      <c r="A105" s="242" t="s">
        <v>337</v>
      </c>
      <c r="B105" s="242"/>
      <c r="C105" s="242"/>
      <c r="D105" s="242"/>
    </row>
    <row r="106" spans="1:4" s="23" customFormat="1" ht="25.5">
      <c r="A106" s="18" t="s">
        <v>1</v>
      </c>
      <c r="B106" s="18" t="s">
        <v>315</v>
      </c>
      <c r="C106" s="18" t="s">
        <v>316</v>
      </c>
      <c r="D106" s="19" t="s">
        <v>317</v>
      </c>
    </row>
    <row r="107" spans="1:4" s="23" customFormat="1" ht="12.75" customHeight="1">
      <c r="A107" s="227" t="s">
        <v>81</v>
      </c>
      <c r="B107" s="227"/>
      <c r="C107" s="227"/>
      <c r="D107" s="227"/>
    </row>
    <row r="108" spans="1:4" s="23" customFormat="1">
      <c r="A108" s="17">
        <v>1</v>
      </c>
      <c r="B108" s="33" t="s">
        <v>377</v>
      </c>
      <c r="C108" s="17">
        <v>2014</v>
      </c>
      <c r="D108" s="73">
        <v>3490</v>
      </c>
    </row>
    <row r="109" spans="1:4" s="23" customFormat="1">
      <c r="A109" s="17">
        <v>2</v>
      </c>
      <c r="B109" s="33" t="s">
        <v>343</v>
      </c>
      <c r="C109" s="17">
        <v>2014</v>
      </c>
      <c r="D109" s="73">
        <v>3098</v>
      </c>
    </row>
    <row r="110" spans="1:4" s="23" customFormat="1">
      <c r="A110" s="202">
        <v>3</v>
      </c>
      <c r="B110" s="33" t="s">
        <v>377</v>
      </c>
      <c r="C110" s="17">
        <v>2015</v>
      </c>
      <c r="D110" s="73">
        <v>2995</v>
      </c>
    </row>
    <row r="111" spans="1:4" s="23" customFormat="1">
      <c r="A111" s="202">
        <v>4</v>
      </c>
      <c r="B111" s="33" t="s">
        <v>377</v>
      </c>
      <c r="C111" s="17">
        <v>2016</v>
      </c>
      <c r="D111" s="73">
        <v>2730</v>
      </c>
    </row>
    <row r="112" spans="1:4" s="23" customFormat="1">
      <c r="A112" s="25"/>
      <c r="B112" s="20" t="s">
        <v>160</v>
      </c>
      <c r="C112" s="25"/>
      <c r="D112" s="39">
        <f>SUM(D108:D111)</f>
        <v>12313</v>
      </c>
    </row>
    <row r="113" spans="1:4" s="23" customFormat="1" ht="12.75" customHeight="1">
      <c r="A113" s="227" t="s">
        <v>161</v>
      </c>
      <c r="B113" s="227"/>
      <c r="C113" s="227"/>
      <c r="D113" s="227"/>
    </row>
    <row r="114" spans="1:4" s="23" customFormat="1">
      <c r="A114" s="17">
        <v>1</v>
      </c>
      <c r="B114" s="33" t="s">
        <v>338</v>
      </c>
      <c r="C114" s="93">
        <v>2013</v>
      </c>
      <c r="D114" s="76">
        <v>500</v>
      </c>
    </row>
    <row r="115" spans="1:4" s="23" customFormat="1">
      <c r="A115" s="93">
        <v>2</v>
      </c>
      <c r="B115" s="33" t="s">
        <v>339</v>
      </c>
      <c r="C115" s="93">
        <v>2013</v>
      </c>
      <c r="D115" s="76">
        <v>1000</v>
      </c>
    </row>
    <row r="116" spans="1:4" s="23" customFormat="1">
      <c r="A116" s="202">
        <v>3</v>
      </c>
      <c r="B116" s="33" t="s">
        <v>340</v>
      </c>
      <c r="C116" s="93">
        <v>2013</v>
      </c>
      <c r="D116" s="76">
        <v>2500</v>
      </c>
    </row>
    <row r="117" spans="1:4" s="23" customFormat="1">
      <c r="A117" s="202">
        <v>4</v>
      </c>
      <c r="B117" s="33" t="s">
        <v>447</v>
      </c>
      <c r="C117" s="93">
        <v>2016</v>
      </c>
      <c r="D117" s="76">
        <v>2500</v>
      </c>
    </row>
    <row r="118" spans="1:4" s="23" customFormat="1">
      <c r="A118" s="202">
        <v>5</v>
      </c>
      <c r="B118" s="143" t="s">
        <v>495</v>
      </c>
      <c r="C118" s="93">
        <v>2017</v>
      </c>
      <c r="D118" s="76">
        <v>1100</v>
      </c>
    </row>
    <row r="119" spans="1:4" s="23" customFormat="1">
      <c r="A119" s="25"/>
      <c r="B119" s="20" t="s">
        <v>160</v>
      </c>
      <c r="C119" s="25"/>
      <c r="D119" s="24">
        <f>SUM(D114:D118)</f>
        <v>7600</v>
      </c>
    </row>
    <row r="120" spans="1:4" s="23" customFormat="1" ht="12.75" customHeight="1">
      <c r="A120" s="227" t="s">
        <v>341</v>
      </c>
      <c r="B120" s="227"/>
      <c r="C120" s="227"/>
      <c r="D120" s="227"/>
    </row>
    <row r="121" spans="1:4" s="23" customFormat="1">
      <c r="A121" s="93">
        <v>1</v>
      </c>
      <c r="B121" s="33" t="s">
        <v>450</v>
      </c>
      <c r="C121" s="93">
        <v>2014</v>
      </c>
      <c r="D121" s="73">
        <v>1748.5</v>
      </c>
    </row>
    <row r="122" spans="1:4" s="23" customFormat="1">
      <c r="A122" s="93">
        <v>2</v>
      </c>
      <c r="B122" s="33" t="s">
        <v>450</v>
      </c>
      <c r="C122" s="93">
        <v>2014</v>
      </c>
      <c r="D122" s="73">
        <v>1748.5</v>
      </c>
    </row>
    <row r="123" spans="1:4" s="22" customFormat="1" ht="12.75" customHeight="1">
      <c r="A123" s="20"/>
      <c r="B123" s="223" t="s">
        <v>160</v>
      </c>
      <c r="C123" s="223" t="s">
        <v>327</v>
      </c>
      <c r="D123" s="24">
        <f>SUM(D121:D122)</f>
        <v>3497</v>
      </c>
    </row>
    <row r="124" spans="1:4" s="23" customFormat="1" ht="12.75" customHeight="1">
      <c r="A124" s="227" t="s">
        <v>342</v>
      </c>
      <c r="B124" s="227"/>
      <c r="C124" s="227"/>
      <c r="D124" s="227"/>
    </row>
    <row r="125" spans="1:4" s="23" customFormat="1">
      <c r="A125" s="93">
        <v>1</v>
      </c>
      <c r="B125" s="33" t="s">
        <v>385</v>
      </c>
      <c r="C125" s="93">
        <v>2015</v>
      </c>
      <c r="D125" s="73">
        <v>1799</v>
      </c>
    </row>
    <row r="126" spans="1:4" s="23" customFormat="1">
      <c r="A126" s="93">
        <v>2</v>
      </c>
      <c r="B126" s="33" t="s">
        <v>386</v>
      </c>
      <c r="C126" s="93">
        <v>2015</v>
      </c>
      <c r="D126" s="73">
        <v>1149</v>
      </c>
    </row>
    <row r="127" spans="1:4" s="23" customFormat="1">
      <c r="A127" s="216">
        <v>3</v>
      </c>
      <c r="B127" s="33" t="s">
        <v>386</v>
      </c>
      <c r="C127" s="93">
        <v>2015</v>
      </c>
      <c r="D127" s="73">
        <v>1149</v>
      </c>
    </row>
    <row r="128" spans="1:4" s="23" customFormat="1">
      <c r="A128" s="216">
        <v>4</v>
      </c>
      <c r="B128" s="33" t="s">
        <v>446</v>
      </c>
      <c r="C128" s="93">
        <v>2015</v>
      </c>
      <c r="D128" s="73">
        <v>1324</v>
      </c>
    </row>
    <row r="129" spans="1:4" s="23" customFormat="1">
      <c r="A129" s="216">
        <v>5</v>
      </c>
      <c r="B129" s="33" t="s">
        <v>484</v>
      </c>
      <c r="C129" s="93">
        <v>2016</v>
      </c>
      <c r="D129" s="73">
        <v>1779</v>
      </c>
    </row>
    <row r="130" spans="1:4" s="23" customFormat="1">
      <c r="A130" s="216">
        <v>6</v>
      </c>
      <c r="B130" s="33" t="s">
        <v>729</v>
      </c>
      <c r="C130" s="93">
        <v>2018</v>
      </c>
      <c r="D130" s="73">
        <v>1318</v>
      </c>
    </row>
    <row r="131" spans="1:4" s="23" customFormat="1">
      <c r="A131" s="216">
        <v>7</v>
      </c>
      <c r="B131" s="33" t="s">
        <v>729</v>
      </c>
      <c r="C131" s="93">
        <v>2018</v>
      </c>
      <c r="D131" s="73">
        <v>1438</v>
      </c>
    </row>
    <row r="132" spans="1:4" s="22" customFormat="1" ht="12.75" customHeight="1">
      <c r="A132" s="25"/>
      <c r="B132" s="238" t="s">
        <v>160</v>
      </c>
      <c r="C132" s="238"/>
      <c r="D132" s="38">
        <f>SUM(D125:D131)</f>
        <v>9956</v>
      </c>
    </row>
    <row r="133" spans="1:4" ht="12.75" customHeight="1">
      <c r="A133" s="227" t="s">
        <v>344</v>
      </c>
      <c r="B133" s="227"/>
      <c r="C133" s="227"/>
      <c r="D133" s="227"/>
    </row>
    <row r="134" spans="1:4" s="23" customFormat="1">
      <c r="A134" s="202">
        <v>1</v>
      </c>
      <c r="B134" s="69" t="s">
        <v>394</v>
      </c>
      <c r="C134" s="202">
        <v>2014</v>
      </c>
      <c r="D134" s="76">
        <v>2899</v>
      </c>
    </row>
    <row r="135" spans="1:4" s="22" customFormat="1" ht="12.75" customHeight="1">
      <c r="A135" s="223" t="s">
        <v>160</v>
      </c>
      <c r="B135" s="223"/>
      <c r="C135" s="223"/>
      <c r="D135" s="39">
        <f>SUM(D134:D134)</f>
        <v>2899</v>
      </c>
    </row>
    <row r="136" spans="1:4" s="23" customFormat="1" ht="12.75" customHeight="1">
      <c r="A136" s="227" t="s">
        <v>345</v>
      </c>
      <c r="B136" s="227"/>
      <c r="C136" s="227"/>
      <c r="D136" s="227"/>
    </row>
    <row r="137" spans="1:4" s="23" customFormat="1">
      <c r="A137" s="142">
        <v>1</v>
      </c>
      <c r="B137" s="69" t="s">
        <v>499</v>
      </c>
      <c r="C137" s="142">
        <v>2016</v>
      </c>
      <c r="D137" s="76">
        <v>1499</v>
      </c>
    </row>
    <row r="138" spans="1:4" s="22" customFormat="1" ht="12.75" customHeight="1">
      <c r="A138" s="25"/>
      <c r="B138" s="238" t="s">
        <v>160</v>
      </c>
      <c r="C138" s="238"/>
      <c r="D138" s="38">
        <f>SUM(D137)</f>
        <v>1499</v>
      </c>
    </row>
    <row r="139" spans="1:4" s="22" customFormat="1" ht="12.75" customHeight="1">
      <c r="A139" s="227" t="s">
        <v>219</v>
      </c>
      <c r="B139" s="227"/>
      <c r="C139" s="227"/>
      <c r="D139" s="227"/>
    </row>
    <row r="140" spans="1:4" s="23" customFormat="1">
      <c r="A140" s="142">
        <v>1</v>
      </c>
      <c r="B140" s="150" t="s">
        <v>340</v>
      </c>
      <c r="C140" s="151">
        <v>2013</v>
      </c>
      <c r="D140" s="152">
        <v>2767.5</v>
      </c>
    </row>
    <row r="141" spans="1:4" s="23" customFormat="1">
      <c r="A141" s="142">
        <v>2</v>
      </c>
      <c r="B141" s="150" t="s">
        <v>346</v>
      </c>
      <c r="C141" s="151">
        <v>2013</v>
      </c>
      <c r="D141" s="152">
        <v>299</v>
      </c>
    </row>
    <row r="142" spans="1:4" s="22" customFormat="1" ht="12.75" customHeight="1">
      <c r="A142" s="223" t="s">
        <v>160</v>
      </c>
      <c r="B142" s="223"/>
      <c r="C142" s="223"/>
      <c r="D142" s="39">
        <f>SUM(D140:D141)</f>
        <v>3066.5</v>
      </c>
    </row>
    <row r="143" spans="1:4" s="22" customFormat="1" ht="12.75" customHeight="1">
      <c r="A143" s="227" t="s">
        <v>332</v>
      </c>
      <c r="B143" s="227"/>
      <c r="C143" s="227"/>
      <c r="D143" s="227"/>
    </row>
    <row r="144" spans="1:4" s="23" customFormat="1" ht="12.75" customHeight="1">
      <c r="A144" s="202">
        <v>1</v>
      </c>
      <c r="B144" s="33" t="s">
        <v>487</v>
      </c>
      <c r="C144" s="202">
        <v>2016</v>
      </c>
      <c r="D144" s="76">
        <v>1341.46</v>
      </c>
    </row>
    <row r="145" spans="1:6" s="23" customFormat="1" ht="12.75" customHeight="1">
      <c r="A145" s="202">
        <v>2</v>
      </c>
      <c r="B145" s="33" t="s">
        <v>487</v>
      </c>
      <c r="C145" s="202">
        <v>2016</v>
      </c>
      <c r="D145" s="76">
        <v>1341.46</v>
      </c>
    </row>
    <row r="146" spans="1:6" s="23" customFormat="1" ht="12.75" customHeight="1">
      <c r="A146" s="202">
        <v>3</v>
      </c>
      <c r="B146" s="33" t="s">
        <v>488</v>
      </c>
      <c r="C146" s="202">
        <v>2016</v>
      </c>
      <c r="D146" s="76">
        <v>3700</v>
      </c>
    </row>
    <row r="147" spans="1:6" s="22" customFormat="1" ht="12.75" customHeight="1">
      <c r="A147" s="223" t="s">
        <v>160</v>
      </c>
      <c r="B147" s="223"/>
      <c r="C147" s="223"/>
      <c r="D147" s="39">
        <f>SUM(D144:D146)</f>
        <v>6382.92</v>
      </c>
    </row>
    <row r="148" spans="1:6" s="22" customFormat="1" ht="12.75" customHeight="1">
      <c r="A148" s="227" t="s">
        <v>347</v>
      </c>
      <c r="B148" s="227"/>
      <c r="C148" s="227"/>
      <c r="D148" s="227"/>
    </row>
    <row r="149" spans="1:6" s="23" customFormat="1">
      <c r="A149" s="93">
        <v>1</v>
      </c>
      <c r="B149" s="33" t="s">
        <v>343</v>
      </c>
      <c r="C149" s="93">
        <v>2013</v>
      </c>
      <c r="D149" s="76">
        <v>2829</v>
      </c>
    </row>
    <row r="150" spans="1:6" s="23" customFormat="1">
      <c r="A150" s="189">
        <v>2</v>
      </c>
      <c r="B150" s="33" t="s">
        <v>343</v>
      </c>
      <c r="C150" s="189">
        <v>2013</v>
      </c>
      <c r="D150" s="76">
        <v>2999</v>
      </c>
    </row>
    <row r="151" spans="1:6" s="23" customFormat="1">
      <c r="A151" s="93">
        <v>3</v>
      </c>
      <c r="B151" s="33" t="s">
        <v>455</v>
      </c>
      <c r="C151" s="93">
        <v>2015</v>
      </c>
      <c r="D151" s="76">
        <v>2473.9699999999998</v>
      </c>
    </row>
    <row r="152" spans="1:6" s="23" customFormat="1">
      <c r="A152" s="93">
        <v>4</v>
      </c>
      <c r="B152" s="33" t="s">
        <v>343</v>
      </c>
      <c r="C152" s="93">
        <v>2015</v>
      </c>
      <c r="D152" s="76">
        <v>2449.9899999999998</v>
      </c>
    </row>
    <row r="153" spans="1:6" s="23" customFormat="1">
      <c r="A153" s="93">
        <v>5</v>
      </c>
      <c r="B153" s="33" t="s">
        <v>491</v>
      </c>
      <c r="C153" s="93">
        <v>2016</v>
      </c>
      <c r="D153" s="76">
        <v>5720</v>
      </c>
    </row>
    <row r="154" spans="1:6" s="23" customFormat="1" ht="12.75" customHeight="1">
      <c r="A154" s="20"/>
      <c r="B154" s="223" t="s">
        <v>160</v>
      </c>
      <c r="C154" s="223" t="s">
        <v>327</v>
      </c>
      <c r="D154" s="24">
        <f>SUM(D149:D153)</f>
        <v>16471.96</v>
      </c>
      <c r="E154" s="44"/>
      <c r="F154" s="44"/>
    </row>
    <row r="155" spans="1:6" s="23" customFormat="1" ht="12.75" customHeight="1">
      <c r="A155" s="227" t="s">
        <v>335</v>
      </c>
      <c r="B155" s="227"/>
      <c r="C155" s="227"/>
      <c r="D155" s="227"/>
      <c r="E155" s="44"/>
      <c r="F155" s="44"/>
    </row>
    <row r="156" spans="1:6" s="23" customFormat="1" ht="12.75" customHeight="1">
      <c r="A156" s="93">
        <v>1</v>
      </c>
      <c r="B156" s="33" t="s">
        <v>343</v>
      </c>
      <c r="C156" s="93">
        <v>2016</v>
      </c>
      <c r="D156" s="76">
        <v>3448.99</v>
      </c>
      <c r="E156" s="44"/>
      <c r="F156" s="44"/>
    </row>
    <row r="157" spans="1:6" s="23" customFormat="1" ht="12.75" customHeight="1">
      <c r="A157" s="25"/>
      <c r="B157" s="20" t="s">
        <v>160</v>
      </c>
      <c r="C157" s="25"/>
      <c r="D157" s="24">
        <f>SUM(D156:D156)</f>
        <v>3448.99</v>
      </c>
      <c r="E157" s="44"/>
      <c r="F157" s="44"/>
    </row>
    <row r="158" spans="1:6" s="23" customFormat="1" ht="12.75" customHeight="1">
      <c r="A158" s="227" t="s">
        <v>348</v>
      </c>
      <c r="B158" s="227"/>
      <c r="C158" s="227"/>
      <c r="D158" s="227"/>
      <c r="E158" s="44"/>
      <c r="F158" s="44"/>
    </row>
    <row r="159" spans="1:6" s="23" customFormat="1">
      <c r="A159" s="17">
        <v>1</v>
      </c>
      <c r="B159" s="33" t="s">
        <v>736</v>
      </c>
      <c r="C159" s="17">
        <v>2017</v>
      </c>
      <c r="D159" s="76">
        <v>4206.6000000000004</v>
      </c>
      <c r="E159" s="44"/>
      <c r="F159" s="44"/>
    </row>
    <row r="160" spans="1:6" s="23" customFormat="1">
      <c r="A160" s="93">
        <v>2</v>
      </c>
      <c r="B160" s="33" t="s">
        <v>735</v>
      </c>
      <c r="C160" s="93">
        <v>2017</v>
      </c>
      <c r="D160" s="76">
        <v>3154.95</v>
      </c>
      <c r="E160" s="44"/>
      <c r="F160" s="44"/>
    </row>
    <row r="161" spans="1:7" s="23" customFormat="1" ht="12.75" customHeight="1">
      <c r="A161" s="20"/>
      <c r="B161" s="223" t="s">
        <v>160</v>
      </c>
      <c r="C161" s="223" t="s">
        <v>327</v>
      </c>
      <c r="D161" s="24">
        <f>SUM(D159:D160)</f>
        <v>7361.55</v>
      </c>
    </row>
    <row r="162" spans="1:7" s="23" customFormat="1">
      <c r="A162" s="45"/>
      <c r="B162" s="46"/>
      <c r="C162" s="46"/>
      <c r="D162" s="47"/>
    </row>
    <row r="163" spans="1:7" ht="12.75" customHeight="1">
      <c r="A163" s="242" t="s">
        <v>349</v>
      </c>
      <c r="B163" s="242"/>
      <c r="C163" s="242"/>
      <c r="D163" s="242"/>
    </row>
    <row r="164" spans="1:7" s="23" customFormat="1" ht="25.5">
      <c r="A164" s="18" t="s">
        <v>1</v>
      </c>
      <c r="B164" s="18" t="s">
        <v>315</v>
      </c>
      <c r="C164" s="18" t="s">
        <v>316</v>
      </c>
      <c r="D164" s="19" t="s">
        <v>317</v>
      </c>
      <c r="G164" s="44"/>
    </row>
    <row r="165" spans="1:7" s="23" customFormat="1" ht="12.75" customHeight="1">
      <c r="A165" s="227" t="s">
        <v>807</v>
      </c>
      <c r="B165" s="227"/>
      <c r="C165" s="227"/>
      <c r="D165" s="227"/>
    </row>
    <row r="166" spans="1:7" s="23" customFormat="1">
      <c r="A166" s="93">
        <v>1</v>
      </c>
      <c r="B166" s="33" t="s">
        <v>350</v>
      </c>
      <c r="C166" s="93">
        <v>2013</v>
      </c>
      <c r="D166" s="76">
        <v>2583.27</v>
      </c>
    </row>
    <row r="167" spans="1:7" s="23" customFormat="1">
      <c r="A167" s="25"/>
      <c r="B167" s="20" t="s">
        <v>160</v>
      </c>
      <c r="C167" s="25"/>
      <c r="D167" s="39">
        <f>SUM(D166:D166)</f>
        <v>2583.27</v>
      </c>
    </row>
    <row r="168" spans="1:7" s="23" customFormat="1">
      <c r="A168" s="227" t="s">
        <v>808</v>
      </c>
      <c r="B168" s="227"/>
      <c r="C168" s="227"/>
      <c r="D168" s="227"/>
    </row>
    <row r="169" spans="1:7" s="23" customFormat="1">
      <c r="A169" s="93">
        <v>1</v>
      </c>
      <c r="B169" s="150" t="s">
        <v>451</v>
      </c>
      <c r="C169" s="151">
        <v>2016</v>
      </c>
      <c r="D169" s="152">
        <v>19668.93</v>
      </c>
    </row>
    <row r="170" spans="1:7" s="23" customFormat="1">
      <c r="A170" s="25"/>
      <c r="B170" s="20" t="s">
        <v>160</v>
      </c>
      <c r="C170" s="25"/>
      <c r="D170" s="39">
        <f>SUM(D169)</f>
        <v>19668.93</v>
      </c>
    </row>
    <row r="171" spans="1:7" s="23" customFormat="1">
      <c r="A171" s="227" t="s">
        <v>809</v>
      </c>
      <c r="B171" s="227"/>
      <c r="C171" s="227"/>
      <c r="D171" s="227"/>
    </row>
    <row r="172" spans="1:7" s="23" customFormat="1">
      <c r="A172" s="142">
        <v>1</v>
      </c>
      <c r="B172" s="150" t="s">
        <v>340</v>
      </c>
      <c r="C172" s="151">
        <v>2013</v>
      </c>
      <c r="D172" s="152">
        <v>2767.5</v>
      </c>
    </row>
    <row r="173" spans="1:7" s="23" customFormat="1">
      <c r="A173" s="142">
        <v>2</v>
      </c>
      <c r="B173" s="150" t="s">
        <v>346</v>
      </c>
      <c r="C173" s="151">
        <v>2013</v>
      </c>
      <c r="D173" s="152">
        <v>299</v>
      </c>
    </row>
    <row r="174" spans="1:7" s="23" customFormat="1">
      <c r="A174" s="223" t="s">
        <v>160</v>
      </c>
      <c r="B174" s="223"/>
      <c r="C174" s="223"/>
      <c r="D174" s="39">
        <f>SUM(D172:D173)</f>
        <v>3066.5</v>
      </c>
    </row>
    <row r="175" spans="1:7" s="23" customFormat="1">
      <c r="A175" s="48"/>
      <c r="B175" s="49"/>
      <c r="C175" s="50"/>
      <c r="D175" s="49"/>
    </row>
    <row r="176" spans="1:7" s="23" customFormat="1" ht="12.75" customHeight="1">
      <c r="A176" s="36"/>
      <c r="B176" s="243" t="s">
        <v>351</v>
      </c>
      <c r="C176" s="243"/>
      <c r="D176" s="51">
        <f>SUM(D33,D41,D44,D48,D74,D77,D81,D89,D93,D96,D103)</f>
        <v>193944.09000000003</v>
      </c>
      <c r="E176" s="52"/>
    </row>
    <row r="177" spans="1:5" s="23" customFormat="1" ht="12.75" customHeight="1">
      <c r="A177" s="36"/>
      <c r="B177" s="241" t="s">
        <v>352</v>
      </c>
      <c r="C177" s="241"/>
      <c r="D177" s="53">
        <f>SUM(D112,D119,D123,D132,D135,D138,D142,D147,D154,D157,D161)</f>
        <v>74495.92</v>
      </c>
      <c r="E177" s="52"/>
    </row>
    <row r="178" spans="1:5" s="23" customFormat="1" ht="12.75" customHeight="1">
      <c r="A178" s="36"/>
      <c r="B178" s="241" t="s">
        <v>353</v>
      </c>
      <c r="C178" s="241"/>
      <c r="D178" s="53">
        <f>SUM(D167,D170,D174)</f>
        <v>25318.7</v>
      </c>
      <c r="E178" s="52"/>
    </row>
    <row r="179" spans="1:5">
      <c r="E179" s="80"/>
    </row>
    <row r="186" spans="1:5" ht="14.25" customHeight="1"/>
    <row r="190" spans="1:5" ht="18" customHeight="1"/>
    <row r="218" ht="14.25" customHeight="1"/>
    <row r="221" ht="14.25" customHeight="1"/>
    <row r="238" ht="18" customHeight="1"/>
    <row r="253" ht="14.25" customHeight="1"/>
    <row r="314" ht="18" customHeight="1"/>
    <row r="319" ht="18" customHeight="1"/>
    <row r="321" ht="14.25" customHeight="1"/>
    <row r="322" ht="14.25" customHeight="1"/>
    <row r="323" ht="14.25" customHeight="1"/>
    <row r="325" ht="14.25" customHeight="1"/>
    <row r="327" ht="14.25" customHeight="1"/>
    <row r="329" ht="30" customHeight="1"/>
    <row r="346" ht="18" customHeight="1"/>
    <row r="347" ht="20.25" customHeight="1"/>
  </sheetData>
  <sheetProtection selectLockedCells="1" selectUnlockedCells="1"/>
  <mergeCells count="43">
    <mergeCell ref="A94:D94"/>
    <mergeCell ref="A49:D49"/>
    <mergeCell ref="B74:C74"/>
    <mergeCell ref="A3:D3"/>
    <mergeCell ref="A5:D5"/>
    <mergeCell ref="A34:D34"/>
    <mergeCell ref="A45:D45"/>
    <mergeCell ref="A48:B48"/>
    <mergeCell ref="A42:D42"/>
    <mergeCell ref="A75:D75"/>
    <mergeCell ref="A78:D78"/>
    <mergeCell ref="A81:B81"/>
    <mergeCell ref="A82:D82"/>
    <mergeCell ref="A90:D90"/>
    <mergeCell ref="A136:D136"/>
    <mergeCell ref="A97:D97"/>
    <mergeCell ref="A105:D105"/>
    <mergeCell ref="A107:D107"/>
    <mergeCell ref="A113:D113"/>
    <mergeCell ref="A120:D120"/>
    <mergeCell ref="B123:C123"/>
    <mergeCell ref="A124:D124"/>
    <mergeCell ref="B132:C132"/>
    <mergeCell ref="A133:D133"/>
    <mergeCell ref="A135:C135"/>
    <mergeCell ref="B138:C138"/>
    <mergeCell ref="A139:D139"/>
    <mergeCell ref="A142:C142"/>
    <mergeCell ref="A148:D148"/>
    <mergeCell ref="B176:C176"/>
    <mergeCell ref="A168:D168"/>
    <mergeCell ref="A143:D143"/>
    <mergeCell ref="A147:C147"/>
    <mergeCell ref="B177:C177"/>
    <mergeCell ref="B178:C178"/>
    <mergeCell ref="B154:C154"/>
    <mergeCell ref="A158:D158"/>
    <mergeCell ref="B161:C161"/>
    <mergeCell ref="A163:D163"/>
    <mergeCell ref="A165:D165"/>
    <mergeCell ref="A155:D155"/>
    <mergeCell ref="A171:D171"/>
    <mergeCell ref="A174:C174"/>
  </mergeCells>
  <pageMargins left="0.74803149606299213" right="0.74803149606299213" top="0.98425196850393704" bottom="0.98425196850393704" header="0.51181102362204722" footer="0.51181102362204722"/>
  <pageSetup paperSize="9" scale="62" firstPageNumber="0" fitToHeight="2" orientation="portrait" r:id="rId1"/>
  <headerFooter alignWithMargins="0"/>
  <rowBreaks count="1" manualBreakCount="1">
    <brk id="89"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zoomScale="115" zoomScaleNormal="115" workbookViewId="0">
      <selection activeCell="F42" sqref="F42"/>
    </sheetView>
  </sheetViews>
  <sheetFormatPr defaultRowHeight="12.75"/>
  <cols>
    <col min="1" max="1" width="4.85546875" customWidth="1"/>
    <col min="2" max="2" width="13.28515625" customWidth="1"/>
    <col min="3" max="3" width="12.140625" customWidth="1"/>
    <col min="4" max="4" width="22.7109375" customWidth="1"/>
    <col min="5" max="5" width="12" customWidth="1"/>
    <col min="6" max="6" width="14" customWidth="1"/>
    <col min="7" max="7" width="27.7109375" customWidth="1"/>
    <col min="8" max="8" width="13.28515625" customWidth="1"/>
    <col min="9" max="10" width="9.140625" customWidth="1"/>
    <col min="11" max="11" width="12.42578125" customWidth="1"/>
    <col min="12" max="12" width="12.5703125" customWidth="1"/>
    <col min="13" max="13" width="11.140625" customWidth="1"/>
    <col min="14" max="14" width="11.5703125" customWidth="1"/>
    <col min="15" max="15" width="9.140625" customWidth="1"/>
    <col min="16" max="16" width="11.85546875" style="135" customWidth="1"/>
    <col min="17" max="17" width="11.7109375" customWidth="1"/>
    <col min="18" max="18" width="20" customWidth="1"/>
    <col min="19" max="19" width="15.42578125" customWidth="1"/>
    <col min="20" max="23" width="12.85546875" customWidth="1"/>
  </cols>
  <sheetData>
    <row r="1" spans="1:26">
      <c r="A1" s="101" t="s">
        <v>506</v>
      </c>
      <c r="B1" s="102"/>
      <c r="C1" s="103"/>
      <c r="D1" s="104"/>
      <c r="E1" s="102"/>
      <c r="F1" s="103"/>
      <c r="G1" s="102"/>
      <c r="H1" s="102"/>
      <c r="I1" s="103"/>
      <c r="J1" s="105"/>
      <c r="K1" s="103"/>
      <c r="L1" s="103"/>
      <c r="M1" s="103"/>
      <c r="N1" s="103"/>
      <c r="O1" s="250"/>
      <c r="P1" s="250"/>
      <c r="Q1" s="103"/>
      <c r="R1" s="103"/>
      <c r="S1" s="106"/>
      <c r="T1" s="103"/>
      <c r="U1" s="103"/>
      <c r="V1" s="103"/>
      <c r="W1" s="103"/>
      <c r="X1" s="102"/>
      <c r="Y1" s="102"/>
      <c r="Z1" s="102"/>
    </row>
    <row r="2" spans="1:26">
      <c r="A2" s="251" t="s">
        <v>507</v>
      </c>
      <c r="B2" s="251"/>
      <c r="C2" s="251"/>
      <c r="D2" s="251"/>
      <c r="E2" s="251"/>
      <c r="F2" s="251"/>
      <c r="G2" s="251"/>
      <c r="H2" s="251"/>
      <c r="I2" s="251"/>
      <c r="J2" s="251"/>
      <c r="K2" s="251"/>
      <c r="L2" s="251"/>
      <c r="M2" s="251"/>
      <c r="N2" s="251"/>
      <c r="O2" s="251"/>
      <c r="P2" s="251"/>
      <c r="Q2" s="107"/>
      <c r="R2" s="107"/>
      <c r="S2" s="108"/>
      <c r="T2" s="107"/>
      <c r="U2" s="107"/>
      <c r="V2" s="107"/>
      <c r="W2" s="107"/>
      <c r="X2" s="109"/>
      <c r="Y2" s="109"/>
      <c r="Z2" s="109"/>
    </row>
    <row r="3" spans="1:26">
      <c r="A3" s="247" t="s">
        <v>1</v>
      </c>
      <c r="B3" s="247" t="s">
        <v>508</v>
      </c>
      <c r="C3" s="247" t="s">
        <v>509</v>
      </c>
      <c r="D3" s="247" t="s">
        <v>510</v>
      </c>
      <c r="E3" s="247" t="s">
        <v>511</v>
      </c>
      <c r="F3" s="247" t="s">
        <v>512</v>
      </c>
      <c r="G3" s="247" t="s">
        <v>513</v>
      </c>
      <c r="H3" s="247"/>
      <c r="I3" s="247" t="s">
        <v>514</v>
      </c>
      <c r="J3" s="247" t="s">
        <v>515</v>
      </c>
      <c r="K3" s="247" t="s">
        <v>516</v>
      </c>
      <c r="L3" s="247" t="s">
        <v>517</v>
      </c>
      <c r="M3" s="247" t="s">
        <v>518</v>
      </c>
      <c r="N3" s="247" t="s">
        <v>519</v>
      </c>
      <c r="O3" s="247" t="s">
        <v>520</v>
      </c>
      <c r="P3" s="247" t="s">
        <v>521</v>
      </c>
      <c r="Q3" s="248" t="s">
        <v>522</v>
      </c>
      <c r="R3" s="248" t="s">
        <v>523</v>
      </c>
      <c r="S3" s="249" t="s">
        <v>524</v>
      </c>
      <c r="T3" s="248" t="s">
        <v>799</v>
      </c>
      <c r="U3" s="248"/>
      <c r="V3" s="248" t="s">
        <v>800</v>
      </c>
      <c r="W3" s="248"/>
      <c r="X3" s="244" t="s">
        <v>525</v>
      </c>
      <c r="Y3" s="244"/>
      <c r="Z3" s="244"/>
    </row>
    <row r="4" spans="1:26">
      <c r="A4" s="248"/>
      <c r="B4" s="248"/>
      <c r="C4" s="248"/>
      <c r="D4" s="248"/>
      <c r="E4" s="248"/>
      <c r="F4" s="248"/>
      <c r="G4" s="248"/>
      <c r="H4" s="248"/>
      <c r="I4" s="248"/>
      <c r="J4" s="248"/>
      <c r="K4" s="248"/>
      <c r="L4" s="248"/>
      <c r="M4" s="248"/>
      <c r="N4" s="248"/>
      <c r="O4" s="248"/>
      <c r="P4" s="248"/>
      <c r="Q4" s="248"/>
      <c r="R4" s="248"/>
      <c r="S4" s="249"/>
      <c r="T4" s="248"/>
      <c r="U4" s="248"/>
      <c r="V4" s="248"/>
      <c r="W4" s="248"/>
      <c r="X4" s="244"/>
      <c r="Y4" s="244"/>
      <c r="Z4" s="244"/>
    </row>
    <row r="5" spans="1:26">
      <c r="A5" s="248"/>
      <c r="B5" s="248"/>
      <c r="C5" s="248"/>
      <c r="D5" s="248"/>
      <c r="E5" s="248"/>
      <c r="F5" s="248"/>
      <c r="G5" s="110" t="s">
        <v>526</v>
      </c>
      <c r="H5" s="110" t="s">
        <v>527</v>
      </c>
      <c r="I5" s="248"/>
      <c r="J5" s="248"/>
      <c r="K5" s="248"/>
      <c r="L5" s="248"/>
      <c r="M5" s="248"/>
      <c r="N5" s="248"/>
      <c r="O5" s="248"/>
      <c r="P5" s="248"/>
      <c r="Q5" s="248"/>
      <c r="R5" s="248"/>
      <c r="S5" s="249"/>
      <c r="T5" s="110" t="s">
        <v>528</v>
      </c>
      <c r="U5" s="110" t="s">
        <v>529</v>
      </c>
      <c r="V5" s="110" t="s">
        <v>528</v>
      </c>
      <c r="W5" s="110" t="s">
        <v>529</v>
      </c>
      <c r="X5" s="111" t="s">
        <v>530</v>
      </c>
      <c r="Y5" s="111" t="s">
        <v>531</v>
      </c>
      <c r="Z5" s="111" t="s">
        <v>532</v>
      </c>
    </row>
    <row r="6" spans="1:26">
      <c r="A6" s="245" t="s">
        <v>81</v>
      </c>
      <c r="B6" s="245"/>
      <c r="C6" s="245"/>
      <c r="D6" s="245"/>
      <c r="E6" s="245"/>
      <c r="F6" s="245"/>
      <c r="G6" s="245"/>
      <c r="H6" s="245"/>
      <c r="I6" s="245"/>
      <c r="J6" s="245"/>
      <c r="K6" s="245"/>
      <c r="L6" s="245"/>
      <c r="M6" s="245"/>
      <c r="N6" s="245"/>
      <c r="O6" s="245"/>
      <c r="P6" s="245"/>
      <c r="Q6" s="245"/>
      <c r="R6" s="245"/>
      <c r="S6" s="112"/>
      <c r="T6" s="113"/>
      <c r="U6" s="113"/>
      <c r="V6" s="113"/>
      <c r="W6" s="113"/>
      <c r="X6" s="114"/>
      <c r="Y6" s="114"/>
      <c r="Z6" s="114"/>
    </row>
    <row r="7" spans="1:26">
      <c r="A7" s="115">
        <v>1</v>
      </c>
      <c r="B7" s="115" t="s">
        <v>533</v>
      </c>
      <c r="C7" s="116">
        <v>244</v>
      </c>
      <c r="D7" s="115">
        <v>7688</v>
      </c>
      <c r="E7" s="116" t="s">
        <v>536</v>
      </c>
      <c r="F7" s="116" t="s">
        <v>534</v>
      </c>
      <c r="G7" s="116"/>
      <c r="H7" s="116"/>
      <c r="I7" s="117">
        <v>6842</v>
      </c>
      <c r="J7" s="118">
        <v>1982</v>
      </c>
      <c r="K7" s="117" t="s">
        <v>537</v>
      </c>
      <c r="L7" s="134" t="s">
        <v>704</v>
      </c>
      <c r="M7" s="117">
        <v>10580</v>
      </c>
      <c r="N7" s="117" t="s">
        <v>474</v>
      </c>
      <c r="O7" s="117">
        <v>6</v>
      </c>
      <c r="P7" s="117">
        <v>5630</v>
      </c>
      <c r="Q7" s="136"/>
      <c r="R7" s="110"/>
      <c r="S7" s="138"/>
      <c r="T7" s="115" t="s">
        <v>758</v>
      </c>
      <c r="U7" s="115" t="s">
        <v>759</v>
      </c>
      <c r="V7" s="117" t="s">
        <v>13</v>
      </c>
      <c r="W7" s="117" t="s">
        <v>13</v>
      </c>
      <c r="X7" s="161" t="s">
        <v>535</v>
      </c>
      <c r="Y7" s="161" t="s">
        <v>535</v>
      </c>
      <c r="Z7" s="191"/>
    </row>
    <row r="8" spans="1:26" ht="25.5">
      <c r="A8" s="115">
        <v>2</v>
      </c>
      <c r="B8" s="115" t="s">
        <v>538</v>
      </c>
      <c r="C8" s="116">
        <v>317</v>
      </c>
      <c r="D8" s="115" t="s">
        <v>539</v>
      </c>
      <c r="E8" s="116" t="s">
        <v>540</v>
      </c>
      <c r="F8" s="116" t="s">
        <v>534</v>
      </c>
      <c r="G8" s="116"/>
      <c r="H8" s="116"/>
      <c r="I8" s="117">
        <v>11100</v>
      </c>
      <c r="J8" s="118">
        <v>1986</v>
      </c>
      <c r="K8" s="117" t="s">
        <v>541</v>
      </c>
      <c r="L8" s="134" t="s">
        <v>705</v>
      </c>
      <c r="M8" s="117">
        <v>15400</v>
      </c>
      <c r="N8" s="117" t="s">
        <v>474</v>
      </c>
      <c r="O8" s="117">
        <v>4</v>
      </c>
      <c r="P8" s="117" t="s">
        <v>542</v>
      </c>
      <c r="Q8" s="136"/>
      <c r="R8" s="110"/>
      <c r="S8" s="138"/>
      <c r="T8" s="115" t="s">
        <v>758</v>
      </c>
      <c r="U8" s="115" t="s">
        <v>759</v>
      </c>
      <c r="V8" s="117" t="s">
        <v>13</v>
      </c>
      <c r="W8" s="117" t="s">
        <v>13</v>
      </c>
      <c r="X8" s="161" t="s">
        <v>535</v>
      </c>
      <c r="Y8" s="161" t="s">
        <v>535</v>
      </c>
      <c r="Z8" s="191"/>
    </row>
    <row r="9" spans="1:26">
      <c r="A9" s="115">
        <v>3</v>
      </c>
      <c r="B9" s="115" t="s">
        <v>543</v>
      </c>
      <c r="C9" s="116" t="s">
        <v>544</v>
      </c>
      <c r="D9" s="115" t="s">
        <v>545</v>
      </c>
      <c r="E9" s="116" t="s">
        <v>546</v>
      </c>
      <c r="F9" s="116" t="s">
        <v>534</v>
      </c>
      <c r="G9" s="116"/>
      <c r="H9" s="116"/>
      <c r="I9" s="117">
        <v>5480</v>
      </c>
      <c r="J9" s="118">
        <v>1991</v>
      </c>
      <c r="K9" s="117" t="s">
        <v>547</v>
      </c>
      <c r="L9" s="134" t="s">
        <v>706</v>
      </c>
      <c r="M9" s="117">
        <v>14000</v>
      </c>
      <c r="N9" s="117" t="s">
        <v>548</v>
      </c>
      <c r="O9" s="117">
        <v>6</v>
      </c>
      <c r="P9" s="117">
        <v>4150</v>
      </c>
      <c r="Q9" s="136"/>
      <c r="R9" s="110"/>
      <c r="S9" s="138"/>
      <c r="T9" s="115" t="s">
        <v>760</v>
      </c>
      <c r="U9" s="115" t="s">
        <v>761</v>
      </c>
      <c r="V9" s="117" t="s">
        <v>13</v>
      </c>
      <c r="W9" s="117" t="s">
        <v>13</v>
      </c>
      <c r="X9" s="161" t="s">
        <v>535</v>
      </c>
      <c r="Y9" s="161" t="s">
        <v>535</v>
      </c>
      <c r="Z9" s="191"/>
    </row>
    <row r="10" spans="1:26" ht="25.5">
      <c r="A10" s="115">
        <v>4</v>
      </c>
      <c r="B10" s="115" t="s">
        <v>533</v>
      </c>
      <c r="C10" s="119" t="s">
        <v>549</v>
      </c>
      <c r="D10" s="115" t="s">
        <v>550</v>
      </c>
      <c r="E10" s="116" t="s">
        <v>551</v>
      </c>
      <c r="F10" s="116" t="s">
        <v>534</v>
      </c>
      <c r="G10" s="116"/>
      <c r="H10" s="116"/>
      <c r="I10" s="117">
        <v>6280</v>
      </c>
      <c r="J10" s="118">
        <v>1990</v>
      </c>
      <c r="K10" s="117" t="s">
        <v>552</v>
      </c>
      <c r="L10" s="134" t="s">
        <v>707</v>
      </c>
      <c r="M10" s="117">
        <v>10500</v>
      </c>
      <c r="N10" s="117" t="s">
        <v>474</v>
      </c>
      <c r="O10" s="117">
        <v>6</v>
      </c>
      <c r="P10" s="117" t="s">
        <v>542</v>
      </c>
      <c r="Q10" s="136"/>
      <c r="R10" s="110"/>
      <c r="S10" s="138"/>
      <c r="T10" s="115" t="s">
        <v>713</v>
      </c>
      <c r="U10" s="115" t="s">
        <v>762</v>
      </c>
      <c r="V10" s="117" t="s">
        <v>13</v>
      </c>
      <c r="W10" s="117" t="s">
        <v>13</v>
      </c>
      <c r="X10" s="161" t="s">
        <v>535</v>
      </c>
      <c r="Y10" s="161" t="s">
        <v>535</v>
      </c>
      <c r="Z10" s="191"/>
    </row>
    <row r="11" spans="1:26">
      <c r="A11" s="115">
        <v>5</v>
      </c>
      <c r="B11" s="115" t="s">
        <v>533</v>
      </c>
      <c r="C11" s="116">
        <v>244</v>
      </c>
      <c r="D11" s="115" t="s">
        <v>553</v>
      </c>
      <c r="E11" s="116" t="s">
        <v>554</v>
      </c>
      <c r="F11" s="116" t="s">
        <v>534</v>
      </c>
      <c r="G11" s="116"/>
      <c r="H11" s="116"/>
      <c r="I11" s="117">
        <v>6842</v>
      </c>
      <c r="J11" s="118">
        <v>1983</v>
      </c>
      <c r="K11" s="117" t="s">
        <v>555</v>
      </c>
      <c r="L11" s="134" t="s">
        <v>708</v>
      </c>
      <c r="M11" s="117">
        <v>10650</v>
      </c>
      <c r="N11" s="117" t="s">
        <v>474</v>
      </c>
      <c r="O11" s="117">
        <v>8</v>
      </c>
      <c r="P11" s="117">
        <v>5000</v>
      </c>
      <c r="Q11" s="136"/>
      <c r="R11" s="110"/>
      <c r="S11" s="138"/>
      <c r="T11" s="115" t="s">
        <v>758</v>
      </c>
      <c r="U11" s="115" t="s">
        <v>759</v>
      </c>
      <c r="V11" s="117" t="s">
        <v>13</v>
      </c>
      <c r="W11" s="117" t="s">
        <v>13</v>
      </c>
      <c r="X11" s="161" t="s">
        <v>535</v>
      </c>
      <c r="Y11" s="161" t="s">
        <v>535</v>
      </c>
      <c r="Z11" s="191"/>
    </row>
    <row r="12" spans="1:26">
      <c r="A12" s="115">
        <v>6</v>
      </c>
      <c r="B12" s="115" t="s">
        <v>533</v>
      </c>
      <c r="C12" s="116">
        <v>244</v>
      </c>
      <c r="D12" s="115" t="s">
        <v>556</v>
      </c>
      <c r="E12" s="116" t="s">
        <v>557</v>
      </c>
      <c r="F12" s="116" t="s">
        <v>534</v>
      </c>
      <c r="G12" s="116"/>
      <c r="H12" s="116"/>
      <c r="I12" s="117">
        <v>6830</v>
      </c>
      <c r="J12" s="118">
        <v>1985</v>
      </c>
      <c r="K12" s="117" t="s">
        <v>558</v>
      </c>
      <c r="L12" s="134" t="s">
        <v>709</v>
      </c>
      <c r="M12" s="117">
        <v>10650</v>
      </c>
      <c r="N12" s="117" t="s">
        <v>474</v>
      </c>
      <c r="O12" s="117">
        <v>6</v>
      </c>
      <c r="P12" s="117" t="s">
        <v>559</v>
      </c>
      <c r="Q12" s="136"/>
      <c r="R12" s="110"/>
      <c r="S12" s="138"/>
      <c r="T12" s="115" t="s">
        <v>758</v>
      </c>
      <c r="U12" s="115" t="s">
        <v>759</v>
      </c>
      <c r="V12" s="117" t="s">
        <v>13</v>
      </c>
      <c r="W12" s="117" t="s">
        <v>13</v>
      </c>
      <c r="X12" s="161" t="s">
        <v>535</v>
      </c>
      <c r="Y12" s="161" t="s">
        <v>535</v>
      </c>
      <c r="Z12" s="191"/>
    </row>
    <row r="13" spans="1:26">
      <c r="A13" s="115">
        <v>7</v>
      </c>
      <c r="B13" s="115" t="s">
        <v>533</v>
      </c>
      <c r="C13" s="116">
        <v>244</v>
      </c>
      <c r="D13" s="115" t="s">
        <v>560</v>
      </c>
      <c r="E13" s="116" t="s">
        <v>561</v>
      </c>
      <c r="F13" s="116" t="s">
        <v>534</v>
      </c>
      <c r="G13" s="116"/>
      <c r="H13" s="116"/>
      <c r="I13" s="117">
        <v>6842</v>
      </c>
      <c r="J13" s="118">
        <v>1981</v>
      </c>
      <c r="K13" s="117" t="s">
        <v>562</v>
      </c>
      <c r="L13" s="134" t="s">
        <v>710</v>
      </c>
      <c r="M13" s="117">
        <v>10580</v>
      </c>
      <c r="N13" s="117" t="s">
        <v>474</v>
      </c>
      <c r="O13" s="117">
        <v>6</v>
      </c>
      <c r="P13" s="117" t="s">
        <v>563</v>
      </c>
      <c r="Q13" s="136"/>
      <c r="R13" s="110"/>
      <c r="S13" s="138"/>
      <c r="T13" s="115" t="s">
        <v>758</v>
      </c>
      <c r="U13" s="115" t="s">
        <v>759</v>
      </c>
      <c r="V13" s="117" t="s">
        <v>13</v>
      </c>
      <c r="W13" s="117" t="s">
        <v>13</v>
      </c>
      <c r="X13" s="161" t="s">
        <v>535</v>
      </c>
      <c r="Y13" s="161" t="s">
        <v>535</v>
      </c>
      <c r="Z13" s="191"/>
    </row>
    <row r="14" spans="1:26">
      <c r="A14" s="115">
        <v>8</v>
      </c>
      <c r="B14" s="115" t="s">
        <v>533</v>
      </c>
      <c r="C14" s="116">
        <v>244</v>
      </c>
      <c r="D14" s="115" t="s">
        <v>564</v>
      </c>
      <c r="E14" s="116" t="s">
        <v>565</v>
      </c>
      <c r="F14" s="116" t="s">
        <v>534</v>
      </c>
      <c r="G14" s="116"/>
      <c r="H14" s="116"/>
      <c r="I14" s="117">
        <v>6842</v>
      </c>
      <c r="J14" s="118">
        <v>1979</v>
      </c>
      <c r="K14" s="117" t="s">
        <v>566</v>
      </c>
      <c r="L14" s="134" t="s">
        <v>711</v>
      </c>
      <c r="M14" s="117">
        <v>10940</v>
      </c>
      <c r="N14" s="117" t="s">
        <v>474</v>
      </c>
      <c r="O14" s="117">
        <v>7</v>
      </c>
      <c r="P14" s="117">
        <v>6400</v>
      </c>
      <c r="Q14" s="136"/>
      <c r="R14" s="110"/>
      <c r="S14" s="138"/>
      <c r="T14" s="115" t="s">
        <v>758</v>
      </c>
      <c r="U14" s="115" t="s">
        <v>759</v>
      </c>
      <c r="V14" s="117" t="s">
        <v>13</v>
      </c>
      <c r="W14" s="117" t="s">
        <v>13</v>
      </c>
      <c r="X14" s="161" t="s">
        <v>535</v>
      </c>
      <c r="Y14" s="161" t="s">
        <v>535</v>
      </c>
      <c r="Z14" s="191"/>
    </row>
    <row r="15" spans="1:26">
      <c r="A15" s="115">
        <v>9</v>
      </c>
      <c r="B15" s="115" t="s">
        <v>567</v>
      </c>
      <c r="C15" s="116" t="s">
        <v>568</v>
      </c>
      <c r="D15" s="117">
        <v>17200400040</v>
      </c>
      <c r="E15" s="116" t="s">
        <v>569</v>
      </c>
      <c r="F15" s="116" t="s">
        <v>534</v>
      </c>
      <c r="G15" s="116"/>
      <c r="H15" s="116"/>
      <c r="I15" s="117">
        <v>7207</v>
      </c>
      <c r="J15" s="118">
        <v>1974</v>
      </c>
      <c r="K15" s="117" t="s">
        <v>570</v>
      </c>
      <c r="L15" s="134" t="s">
        <v>712</v>
      </c>
      <c r="M15" s="117">
        <v>12760</v>
      </c>
      <c r="N15" s="117" t="s">
        <v>474</v>
      </c>
      <c r="O15" s="117">
        <v>6</v>
      </c>
      <c r="P15" s="117">
        <v>5360</v>
      </c>
      <c r="Q15" s="136"/>
      <c r="R15" s="110"/>
      <c r="S15" s="138"/>
      <c r="T15" s="115" t="s">
        <v>758</v>
      </c>
      <c r="U15" s="115" t="s">
        <v>759</v>
      </c>
      <c r="V15" s="117" t="s">
        <v>13</v>
      </c>
      <c r="W15" s="117" t="s">
        <v>13</v>
      </c>
      <c r="X15" s="161" t="s">
        <v>535</v>
      </c>
      <c r="Y15" s="161" t="s">
        <v>535</v>
      </c>
      <c r="Z15" s="191"/>
    </row>
    <row r="16" spans="1:26" ht="25.5">
      <c r="A16" s="115">
        <v>10</v>
      </c>
      <c r="B16" s="115" t="s">
        <v>533</v>
      </c>
      <c r="C16" s="116">
        <v>200</v>
      </c>
      <c r="D16" s="115">
        <v>37712</v>
      </c>
      <c r="E16" s="116" t="s">
        <v>571</v>
      </c>
      <c r="F16" s="116" t="s">
        <v>534</v>
      </c>
      <c r="G16" s="116"/>
      <c r="H16" s="116"/>
      <c r="I16" s="117">
        <v>6830</v>
      </c>
      <c r="J16" s="118">
        <v>1984</v>
      </c>
      <c r="K16" s="117" t="s">
        <v>572</v>
      </c>
      <c r="L16" s="134" t="s">
        <v>713</v>
      </c>
      <c r="M16" s="117">
        <v>10800</v>
      </c>
      <c r="N16" s="117" t="s">
        <v>474</v>
      </c>
      <c r="O16" s="117">
        <v>6</v>
      </c>
      <c r="P16" s="117" t="s">
        <v>542</v>
      </c>
      <c r="Q16" s="136"/>
      <c r="R16" s="110"/>
      <c r="S16" s="138"/>
      <c r="T16" s="115" t="s">
        <v>763</v>
      </c>
      <c r="U16" s="115" t="s">
        <v>764</v>
      </c>
      <c r="V16" s="117" t="s">
        <v>13</v>
      </c>
      <c r="W16" s="117" t="s">
        <v>13</v>
      </c>
      <c r="X16" s="161" t="s">
        <v>535</v>
      </c>
      <c r="Y16" s="161" t="s">
        <v>535</v>
      </c>
      <c r="Z16" s="191"/>
    </row>
    <row r="17" spans="1:26" ht="25.5">
      <c r="A17" s="115">
        <v>11</v>
      </c>
      <c r="B17" s="115" t="s">
        <v>573</v>
      </c>
      <c r="C17" s="116" t="s">
        <v>574</v>
      </c>
      <c r="D17" s="117" t="s">
        <v>575</v>
      </c>
      <c r="E17" s="116" t="s">
        <v>576</v>
      </c>
      <c r="F17" s="116" t="s">
        <v>534</v>
      </c>
      <c r="G17" s="117" t="s">
        <v>577</v>
      </c>
      <c r="H17" s="137">
        <v>2700</v>
      </c>
      <c r="I17" s="117">
        <v>2417</v>
      </c>
      <c r="J17" s="118">
        <v>2000</v>
      </c>
      <c r="K17" s="117" t="s">
        <v>578</v>
      </c>
      <c r="L17" s="134" t="s">
        <v>714</v>
      </c>
      <c r="M17" s="117">
        <v>3500</v>
      </c>
      <c r="N17" s="117" t="s">
        <v>474</v>
      </c>
      <c r="O17" s="117">
        <v>6</v>
      </c>
      <c r="P17" s="117">
        <v>1400</v>
      </c>
      <c r="Q17" s="136">
        <v>71193</v>
      </c>
      <c r="R17" s="117"/>
      <c r="S17" s="168">
        <v>6000</v>
      </c>
      <c r="T17" s="115" t="s">
        <v>765</v>
      </c>
      <c r="U17" s="115" t="s">
        <v>766</v>
      </c>
      <c r="V17" s="115" t="s">
        <v>765</v>
      </c>
      <c r="W17" s="115" t="s">
        <v>766</v>
      </c>
      <c r="X17" s="161" t="s">
        <v>535</v>
      </c>
      <c r="Y17" s="161" t="s">
        <v>535</v>
      </c>
      <c r="Z17" s="161" t="s">
        <v>535</v>
      </c>
    </row>
    <row r="18" spans="1:26" ht="25.5">
      <c r="A18" s="115">
        <v>12</v>
      </c>
      <c r="B18" s="117" t="s">
        <v>579</v>
      </c>
      <c r="C18" s="118" t="s">
        <v>580</v>
      </c>
      <c r="D18" s="117" t="s">
        <v>581</v>
      </c>
      <c r="E18" s="118" t="s">
        <v>582</v>
      </c>
      <c r="F18" s="118" t="s">
        <v>583</v>
      </c>
      <c r="G18" s="118"/>
      <c r="H18" s="118"/>
      <c r="I18" s="117">
        <v>2148</v>
      </c>
      <c r="J18" s="118">
        <v>2007</v>
      </c>
      <c r="K18" s="117" t="s">
        <v>584</v>
      </c>
      <c r="L18" s="154">
        <v>42654</v>
      </c>
      <c r="M18" s="117"/>
      <c r="N18" s="117" t="s">
        <v>474</v>
      </c>
      <c r="O18" s="117">
        <v>20</v>
      </c>
      <c r="P18" s="117" t="s">
        <v>585</v>
      </c>
      <c r="Q18" s="117">
        <v>204498</v>
      </c>
      <c r="R18" s="166" t="s">
        <v>475</v>
      </c>
      <c r="S18" s="168">
        <v>79500</v>
      </c>
      <c r="T18" s="116" t="s">
        <v>717</v>
      </c>
      <c r="U18" s="116" t="s">
        <v>767</v>
      </c>
      <c r="V18" s="116" t="s">
        <v>717</v>
      </c>
      <c r="W18" s="116" t="s">
        <v>767</v>
      </c>
      <c r="X18" s="161" t="s">
        <v>535</v>
      </c>
      <c r="Y18" s="161" t="s">
        <v>535</v>
      </c>
      <c r="Z18" s="161" t="s">
        <v>535</v>
      </c>
    </row>
    <row r="19" spans="1:26">
      <c r="A19" s="115">
        <v>13</v>
      </c>
      <c r="B19" s="115" t="s">
        <v>586</v>
      </c>
      <c r="C19" s="116" t="s">
        <v>544</v>
      </c>
      <c r="D19" s="115" t="s">
        <v>587</v>
      </c>
      <c r="E19" s="116" t="s">
        <v>588</v>
      </c>
      <c r="F19" s="116" t="s">
        <v>534</v>
      </c>
      <c r="G19" s="116"/>
      <c r="H19" s="116"/>
      <c r="I19" s="117">
        <v>5480</v>
      </c>
      <c r="J19" s="118">
        <v>1992</v>
      </c>
      <c r="K19" s="117" t="s">
        <v>589</v>
      </c>
      <c r="L19" s="134" t="s">
        <v>716</v>
      </c>
      <c r="M19" s="117">
        <v>14000</v>
      </c>
      <c r="N19" s="117" t="s">
        <v>474</v>
      </c>
      <c r="O19" s="117">
        <v>6</v>
      </c>
      <c r="P19" s="117">
        <v>6440</v>
      </c>
      <c r="Q19" s="128"/>
      <c r="R19" s="139"/>
      <c r="S19" s="131"/>
      <c r="T19" s="127" t="s">
        <v>768</v>
      </c>
      <c r="U19" s="127" t="s">
        <v>769</v>
      </c>
      <c r="V19" s="130" t="s">
        <v>13</v>
      </c>
      <c r="W19" s="130" t="s">
        <v>13</v>
      </c>
      <c r="X19" s="190" t="s">
        <v>535</v>
      </c>
      <c r="Y19" s="190" t="s">
        <v>535</v>
      </c>
      <c r="Z19" s="194"/>
    </row>
    <row r="20" spans="1:26">
      <c r="A20" s="115">
        <v>14</v>
      </c>
      <c r="B20" s="115" t="s">
        <v>567</v>
      </c>
      <c r="C20" s="116" t="s">
        <v>590</v>
      </c>
      <c r="D20" s="115" t="s">
        <v>591</v>
      </c>
      <c r="E20" s="116" t="s">
        <v>592</v>
      </c>
      <c r="F20" s="116" t="s">
        <v>534</v>
      </c>
      <c r="G20" s="116"/>
      <c r="H20" s="116"/>
      <c r="I20" s="117">
        <v>4580</v>
      </c>
      <c r="J20" s="118">
        <v>2002</v>
      </c>
      <c r="K20" s="115" t="s">
        <v>593</v>
      </c>
      <c r="L20" s="140" t="s">
        <v>703</v>
      </c>
      <c r="M20" s="117">
        <v>7490</v>
      </c>
      <c r="N20" s="117"/>
      <c r="O20" s="117">
        <v>8</v>
      </c>
      <c r="P20" s="120">
        <v>2460</v>
      </c>
      <c r="Q20" s="121"/>
      <c r="R20" s="122"/>
      <c r="S20" s="123"/>
      <c r="T20" s="124" t="s">
        <v>770</v>
      </c>
      <c r="U20" s="124" t="s">
        <v>771</v>
      </c>
      <c r="V20" s="121"/>
      <c r="W20" s="121"/>
      <c r="X20" s="161" t="s">
        <v>535</v>
      </c>
      <c r="Y20" s="161" t="s">
        <v>535</v>
      </c>
      <c r="Z20" s="191"/>
    </row>
    <row r="21" spans="1:26">
      <c r="A21" s="245" t="s">
        <v>594</v>
      </c>
      <c r="B21" s="245"/>
      <c r="C21" s="245"/>
      <c r="D21" s="245"/>
      <c r="E21" s="245"/>
      <c r="F21" s="245"/>
      <c r="G21" s="245"/>
      <c r="H21" s="245"/>
      <c r="I21" s="245"/>
      <c r="J21" s="245"/>
      <c r="K21" s="245"/>
      <c r="L21" s="245"/>
      <c r="M21" s="245"/>
      <c r="N21" s="245"/>
      <c r="O21" s="245"/>
      <c r="P21" s="245"/>
      <c r="Q21" s="246"/>
      <c r="R21" s="246"/>
      <c r="S21" s="125"/>
      <c r="T21" s="114"/>
      <c r="U21" s="114"/>
      <c r="V21" s="114"/>
      <c r="W21" s="114"/>
      <c r="X21" s="114"/>
      <c r="Y21" s="114"/>
      <c r="Z21" s="114"/>
    </row>
    <row r="22" spans="1:26" ht="25.5">
      <c r="A22" s="115">
        <v>1</v>
      </c>
      <c r="B22" s="126" t="s">
        <v>595</v>
      </c>
      <c r="C22" s="126" t="s">
        <v>596</v>
      </c>
      <c r="D22" s="127" t="s">
        <v>597</v>
      </c>
      <c r="E22" s="126" t="s">
        <v>598</v>
      </c>
      <c r="F22" s="129" t="s">
        <v>534</v>
      </c>
      <c r="G22" s="130"/>
      <c r="H22" s="131"/>
      <c r="I22" s="130">
        <v>6374</v>
      </c>
      <c r="J22" s="132">
        <v>2011</v>
      </c>
      <c r="K22" s="130" t="s">
        <v>599</v>
      </c>
      <c r="L22" s="134" t="s">
        <v>710</v>
      </c>
      <c r="M22" s="130">
        <v>14000</v>
      </c>
      <c r="N22" s="130" t="s">
        <v>548</v>
      </c>
      <c r="O22" s="130">
        <v>6</v>
      </c>
      <c r="P22" s="130"/>
      <c r="Q22" s="126">
        <v>5587</v>
      </c>
      <c r="R22" s="130"/>
      <c r="S22" s="131">
        <v>283000</v>
      </c>
      <c r="T22" s="197" t="s">
        <v>772</v>
      </c>
      <c r="U22" s="197" t="s">
        <v>773</v>
      </c>
      <c r="V22" s="197" t="s">
        <v>772</v>
      </c>
      <c r="W22" s="197" t="s">
        <v>773</v>
      </c>
      <c r="X22" s="161" t="s">
        <v>535</v>
      </c>
      <c r="Y22" s="161" t="s">
        <v>535</v>
      </c>
      <c r="Z22" s="161" t="s">
        <v>535</v>
      </c>
    </row>
    <row r="23" spans="1:26" ht="25.5">
      <c r="A23" s="127">
        <v>2</v>
      </c>
      <c r="B23" s="126" t="s">
        <v>600</v>
      </c>
      <c r="C23" s="126" t="s">
        <v>601</v>
      </c>
      <c r="D23" s="127" t="s">
        <v>602</v>
      </c>
      <c r="E23" s="126" t="s">
        <v>603</v>
      </c>
      <c r="F23" s="129" t="s">
        <v>534</v>
      </c>
      <c r="G23" s="129"/>
      <c r="H23" s="129"/>
      <c r="I23" s="130">
        <v>6174</v>
      </c>
      <c r="J23" s="132">
        <v>1993</v>
      </c>
      <c r="K23" s="130" t="s">
        <v>604</v>
      </c>
      <c r="L23" s="134" t="s">
        <v>715</v>
      </c>
      <c r="M23" s="130">
        <v>13000</v>
      </c>
      <c r="N23" s="130" t="s">
        <v>474</v>
      </c>
      <c r="O23" s="130">
        <v>8</v>
      </c>
      <c r="P23" s="130" t="s">
        <v>542</v>
      </c>
      <c r="Q23" s="128"/>
      <c r="R23" s="130"/>
      <c r="S23" s="131"/>
      <c r="T23" s="197" t="s">
        <v>774</v>
      </c>
      <c r="U23" s="197" t="s">
        <v>775</v>
      </c>
      <c r="V23" s="192"/>
      <c r="W23" s="192"/>
      <c r="X23" s="190" t="s">
        <v>535</v>
      </c>
      <c r="Y23" s="190" t="s">
        <v>535</v>
      </c>
      <c r="Z23" s="194"/>
    </row>
    <row r="24" spans="1:26" ht="89.25">
      <c r="A24" s="124">
        <v>3</v>
      </c>
      <c r="B24" s="124" t="s">
        <v>605</v>
      </c>
      <c r="C24" s="124" t="s">
        <v>606</v>
      </c>
      <c r="D24" s="124" t="s">
        <v>607</v>
      </c>
      <c r="E24" s="124" t="s">
        <v>608</v>
      </c>
      <c r="F24" s="124" t="s">
        <v>609</v>
      </c>
      <c r="G24" s="124" t="s">
        <v>702</v>
      </c>
      <c r="H24" s="121" t="s">
        <v>610</v>
      </c>
      <c r="I24" s="121">
        <v>6871</v>
      </c>
      <c r="J24" s="133">
        <v>2016</v>
      </c>
      <c r="K24" s="121" t="s">
        <v>611</v>
      </c>
      <c r="L24" s="141" t="s">
        <v>717</v>
      </c>
      <c r="M24" s="121">
        <v>18000</v>
      </c>
      <c r="N24" s="121"/>
      <c r="O24" s="121">
        <v>6</v>
      </c>
      <c r="P24" s="121"/>
      <c r="Q24" s="121"/>
      <c r="R24" s="121"/>
      <c r="S24" s="123">
        <v>770000</v>
      </c>
      <c r="T24" s="198" t="s">
        <v>776</v>
      </c>
      <c r="U24" s="161" t="s">
        <v>777</v>
      </c>
      <c r="V24" s="198" t="s">
        <v>776</v>
      </c>
      <c r="W24" s="161" t="s">
        <v>777</v>
      </c>
      <c r="X24" s="161" t="s">
        <v>535</v>
      </c>
      <c r="Y24" s="161" t="s">
        <v>535</v>
      </c>
      <c r="Z24" s="161" t="s">
        <v>535</v>
      </c>
    </row>
    <row r="25" spans="1:26">
      <c r="A25" s="246" t="s">
        <v>801</v>
      </c>
      <c r="B25" s="246"/>
      <c r="C25" s="246"/>
      <c r="D25" s="246"/>
      <c r="E25" s="246"/>
      <c r="F25" s="246"/>
      <c r="G25" s="246"/>
      <c r="H25" s="246"/>
      <c r="I25" s="246"/>
      <c r="J25" s="246"/>
      <c r="K25" s="246"/>
      <c r="L25" s="246"/>
      <c r="M25" s="246"/>
      <c r="N25" s="246"/>
      <c r="O25" s="246"/>
      <c r="P25" s="246"/>
      <c r="Q25" s="246"/>
      <c r="R25" s="246"/>
      <c r="S25" s="125"/>
      <c r="T25" s="114"/>
      <c r="U25" s="114"/>
      <c r="V25" s="114"/>
      <c r="W25" s="114"/>
      <c r="X25" s="114"/>
      <c r="Y25" s="114"/>
      <c r="Z25" s="114"/>
    </row>
    <row r="26" spans="1:26">
      <c r="A26" s="117">
        <v>1</v>
      </c>
      <c r="B26" s="117" t="s">
        <v>612</v>
      </c>
      <c r="C26" s="117" t="s">
        <v>613</v>
      </c>
      <c r="D26" s="117">
        <v>485607</v>
      </c>
      <c r="E26" s="117" t="s">
        <v>804</v>
      </c>
      <c r="F26" s="117" t="s">
        <v>614</v>
      </c>
      <c r="G26" s="117"/>
      <c r="H26" s="117"/>
      <c r="I26" s="117">
        <v>2502</v>
      </c>
      <c r="J26" s="117">
        <v>1983</v>
      </c>
      <c r="K26" s="117" t="s">
        <v>615</v>
      </c>
      <c r="L26" s="162" t="s">
        <v>616</v>
      </c>
      <c r="M26" s="163">
        <v>3300</v>
      </c>
      <c r="N26" s="117" t="s">
        <v>92</v>
      </c>
      <c r="O26" s="117">
        <v>1</v>
      </c>
      <c r="P26" s="117"/>
      <c r="Q26" s="162"/>
      <c r="R26" s="110"/>
      <c r="S26" s="168"/>
      <c r="T26" s="115" t="s">
        <v>758</v>
      </c>
      <c r="U26" s="115" t="s">
        <v>759</v>
      </c>
      <c r="V26" s="117" t="s">
        <v>13</v>
      </c>
      <c r="W26" s="117" t="s">
        <v>13</v>
      </c>
      <c r="X26" s="161" t="s">
        <v>535</v>
      </c>
      <c r="Y26" s="161" t="s">
        <v>535</v>
      </c>
      <c r="Z26" s="191"/>
    </row>
    <row r="27" spans="1:26">
      <c r="A27" s="115">
        <v>2</v>
      </c>
      <c r="B27" s="117" t="s">
        <v>617</v>
      </c>
      <c r="C27" s="117">
        <v>3512</v>
      </c>
      <c r="D27" s="117">
        <v>128278</v>
      </c>
      <c r="E27" s="117" t="s">
        <v>618</v>
      </c>
      <c r="F27" s="117" t="s">
        <v>614</v>
      </c>
      <c r="G27" s="117"/>
      <c r="H27" s="117"/>
      <c r="I27" s="117">
        <v>2502</v>
      </c>
      <c r="J27" s="117">
        <v>2000</v>
      </c>
      <c r="K27" s="117" t="s">
        <v>619</v>
      </c>
      <c r="L27" s="145" t="s">
        <v>620</v>
      </c>
      <c r="M27" s="117">
        <v>3300</v>
      </c>
      <c r="N27" s="117" t="s">
        <v>92</v>
      </c>
      <c r="O27" s="117">
        <v>1</v>
      </c>
      <c r="P27" s="117"/>
      <c r="Q27" s="93"/>
      <c r="R27" s="165"/>
      <c r="S27" s="168"/>
      <c r="T27" s="199" t="s">
        <v>778</v>
      </c>
      <c r="U27" s="199" t="s">
        <v>779</v>
      </c>
      <c r="V27" s="195"/>
      <c r="W27" s="195"/>
      <c r="X27" s="161" t="s">
        <v>535</v>
      </c>
      <c r="Y27" s="161" t="s">
        <v>535</v>
      </c>
      <c r="Z27" s="191"/>
    </row>
    <row r="28" spans="1:26">
      <c r="A28" s="117">
        <v>3</v>
      </c>
      <c r="B28" s="117" t="s">
        <v>617</v>
      </c>
      <c r="C28" s="117">
        <v>3512</v>
      </c>
      <c r="D28" s="117" t="s">
        <v>621</v>
      </c>
      <c r="E28" s="117" t="s">
        <v>622</v>
      </c>
      <c r="F28" s="117" t="s">
        <v>614</v>
      </c>
      <c r="G28" s="117"/>
      <c r="H28" s="117"/>
      <c r="I28" s="117">
        <v>2502</v>
      </c>
      <c r="J28" s="117">
        <v>1999</v>
      </c>
      <c r="K28" s="117" t="s">
        <v>623</v>
      </c>
      <c r="L28" s="145" t="s">
        <v>624</v>
      </c>
      <c r="M28" s="117">
        <v>3300</v>
      </c>
      <c r="N28" s="117" t="s">
        <v>92</v>
      </c>
      <c r="O28" s="117">
        <v>1</v>
      </c>
      <c r="P28" s="117"/>
      <c r="Q28" s="93"/>
      <c r="R28" s="165"/>
      <c r="S28" s="168"/>
      <c r="T28" s="199" t="s">
        <v>780</v>
      </c>
      <c r="U28" s="199" t="s">
        <v>781</v>
      </c>
      <c r="V28" s="193"/>
      <c r="W28" s="193"/>
      <c r="X28" s="161" t="s">
        <v>535</v>
      </c>
      <c r="Y28" s="161" t="s">
        <v>535</v>
      </c>
      <c r="Z28" s="191"/>
    </row>
    <row r="29" spans="1:26">
      <c r="A29" s="115">
        <v>4</v>
      </c>
      <c r="B29" s="117" t="s">
        <v>625</v>
      </c>
      <c r="C29" s="117" t="s">
        <v>626</v>
      </c>
      <c r="D29" s="117" t="s">
        <v>627</v>
      </c>
      <c r="E29" s="117" t="s">
        <v>628</v>
      </c>
      <c r="F29" s="117" t="s">
        <v>614</v>
      </c>
      <c r="G29" s="117"/>
      <c r="H29" s="117"/>
      <c r="I29" s="117">
        <v>2940</v>
      </c>
      <c r="J29" s="117">
        <v>2011</v>
      </c>
      <c r="K29" s="117" t="s">
        <v>629</v>
      </c>
      <c r="L29" s="145" t="s">
        <v>630</v>
      </c>
      <c r="M29" s="117">
        <v>3225</v>
      </c>
      <c r="N29" s="117" t="s">
        <v>92</v>
      </c>
      <c r="O29" s="117">
        <v>1</v>
      </c>
      <c r="P29" s="117"/>
      <c r="Q29" s="93"/>
      <c r="R29" s="165"/>
      <c r="S29" s="168"/>
      <c r="T29" s="199" t="s">
        <v>782</v>
      </c>
      <c r="U29" s="199" t="s">
        <v>783</v>
      </c>
      <c r="V29" s="193"/>
      <c r="W29" s="193"/>
      <c r="X29" s="161" t="s">
        <v>535</v>
      </c>
      <c r="Y29" s="161" t="s">
        <v>535</v>
      </c>
      <c r="Z29" s="191"/>
    </row>
    <row r="30" spans="1:26">
      <c r="A30" s="117">
        <v>5</v>
      </c>
      <c r="B30" s="117" t="s">
        <v>631</v>
      </c>
      <c r="C30" s="117" t="s">
        <v>632</v>
      </c>
      <c r="D30" s="117">
        <v>291123</v>
      </c>
      <c r="E30" s="117" t="s">
        <v>633</v>
      </c>
      <c r="F30" s="117" t="s">
        <v>634</v>
      </c>
      <c r="G30" s="117"/>
      <c r="H30" s="117"/>
      <c r="I30" s="117"/>
      <c r="J30" s="117">
        <v>1978</v>
      </c>
      <c r="K30" s="117" t="s">
        <v>635</v>
      </c>
      <c r="L30" s="93" t="s">
        <v>636</v>
      </c>
      <c r="M30" s="110"/>
      <c r="N30" s="117" t="s">
        <v>92</v>
      </c>
      <c r="O30" s="117">
        <v>1</v>
      </c>
      <c r="P30" s="117" t="s">
        <v>637</v>
      </c>
      <c r="Q30" s="117"/>
      <c r="R30" s="110"/>
      <c r="S30" s="168"/>
      <c r="T30" s="115" t="s">
        <v>758</v>
      </c>
      <c r="U30" s="115" t="s">
        <v>759</v>
      </c>
      <c r="V30" s="117" t="s">
        <v>13</v>
      </c>
      <c r="W30" s="117" t="s">
        <v>13</v>
      </c>
      <c r="X30" s="161" t="s">
        <v>535</v>
      </c>
      <c r="Y30" s="161" t="s">
        <v>535</v>
      </c>
      <c r="Z30" s="191"/>
    </row>
    <row r="31" spans="1:26" ht="25.5">
      <c r="A31" s="115">
        <v>6</v>
      </c>
      <c r="B31" s="115" t="s">
        <v>638</v>
      </c>
      <c r="C31" s="115" t="s">
        <v>639</v>
      </c>
      <c r="D31" s="115" t="s">
        <v>802</v>
      </c>
      <c r="E31" s="115" t="s">
        <v>640</v>
      </c>
      <c r="F31" s="117" t="s">
        <v>641</v>
      </c>
      <c r="G31" s="117"/>
      <c r="H31" s="117"/>
      <c r="I31" s="117"/>
      <c r="J31" s="117">
        <v>1999</v>
      </c>
      <c r="K31" s="117" t="s">
        <v>642</v>
      </c>
      <c r="L31" s="145" t="s">
        <v>643</v>
      </c>
      <c r="M31" s="110"/>
      <c r="N31" s="117" t="s">
        <v>92</v>
      </c>
      <c r="O31" s="110"/>
      <c r="P31" s="117" t="s">
        <v>644</v>
      </c>
      <c r="Q31" s="117"/>
      <c r="R31" s="110"/>
      <c r="S31" s="168"/>
      <c r="T31" s="199" t="s">
        <v>784</v>
      </c>
      <c r="U31" s="199" t="s">
        <v>785</v>
      </c>
      <c r="V31" s="117" t="s">
        <v>13</v>
      </c>
      <c r="W31" s="117" t="s">
        <v>13</v>
      </c>
      <c r="X31" s="161" t="s">
        <v>535</v>
      </c>
      <c r="Y31" s="191"/>
      <c r="Z31" s="191"/>
    </row>
    <row r="32" spans="1:26" ht="25.5">
      <c r="A32" s="117">
        <v>7</v>
      </c>
      <c r="B32" s="117" t="s">
        <v>645</v>
      </c>
      <c r="C32" s="117" t="s">
        <v>646</v>
      </c>
      <c r="D32" s="117" t="s">
        <v>647</v>
      </c>
      <c r="E32" s="117" t="s">
        <v>648</v>
      </c>
      <c r="F32" s="117" t="s">
        <v>649</v>
      </c>
      <c r="G32" s="117"/>
      <c r="H32" s="117"/>
      <c r="I32" s="117"/>
      <c r="J32" s="117">
        <v>1996</v>
      </c>
      <c r="K32" s="117" t="s">
        <v>650</v>
      </c>
      <c r="L32" s="93" t="s">
        <v>651</v>
      </c>
      <c r="M32" s="110"/>
      <c r="N32" s="117" t="s">
        <v>92</v>
      </c>
      <c r="O32" s="110"/>
      <c r="P32" s="117" t="s">
        <v>644</v>
      </c>
      <c r="Q32" s="117"/>
      <c r="R32" s="110"/>
      <c r="S32" s="168"/>
      <c r="T32" s="199" t="s">
        <v>784</v>
      </c>
      <c r="U32" s="199" t="s">
        <v>785</v>
      </c>
      <c r="V32" s="117" t="s">
        <v>13</v>
      </c>
      <c r="W32" s="117" t="s">
        <v>13</v>
      </c>
      <c r="X32" s="161" t="s">
        <v>535</v>
      </c>
      <c r="Y32" s="191"/>
      <c r="Z32" s="191"/>
    </row>
    <row r="33" spans="1:26" ht="25.5">
      <c r="A33" s="115">
        <v>8</v>
      </c>
      <c r="B33" s="117" t="s">
        <v>652</v>
      </c>
      <c r="C33" s="117" t="s">
        <v>653</v>
      </c>
      <c r="D33" s="117">
        <v>421198</v>
      </c>
      <c r="E33" s="117" t="s">
        <v>654</v>
      </c>
      <c r="F33" s="117" t="s">
        <v>649</v>
      </c>
      <c r="G33" s="117"/>
      <c r="H33" s="117"/>
      <c r="I33" s="117"/>
      <c r="J33" s="117">
        <v>1983</v>
      </c>
      <c r="K33" s="117" t="s">
        <v>655</v>
      </c>
      <c r="L33" s="117" t="s">
        <v>656</v>
      </c>
      <c r="M33" s="110"/>
      <c r="N33" s="117" t="s">
        <v>92</v>
      </c>
      <c r="O33" s="110"/>
      <c r="P33" s="117" t="s">
        <v>644</v>
      </c>
      <c r="Q33" s="117"/>
      <c r="R33" s="110"/>
      <c r="S33" s="168"/>
      <c r="T33" s="115" t="s">
        <v>758</v>
      </c>
      <c r="U33" s="115" t="s">
        <v>759</v>
      </c>
      <c r="V33" s="117" t="s">
        <v>13</v>
      </c>
      <c r="W33" s="117" t="s">
        <v>13</v>
      </c>
      <c r="X33" s="161" t="s">
        <v>535</v>
      </c>
      <c r="Y33" s="191"/>
      <c r="Z33" s="191"/>
    </row>
    <row r="34" spans="1:26" ht="38.25">
      <c r="A34" s="117">
        <v>9</v>
      </c>
      <c r="B34" s="115" t="s">
        <v>657</v>
      </c>
      <c r="C34" s="115" t="s">
        <v>658</v>
      </c>
      <c r="D34" s="117">
        <v>80837375</v>
      </c>
      <c r="E34" s="117" t="s">
        <v>13</v>
      </c>
      <c r="F34" s="117" t="s">
        <v>659</v>
      </c>
      <c r="G34" s="117"/>
      <c r="H34" s="117"/>
      <c r="I34" s="117"/>
      <c r="J34" s="117">
        <v>2006</v>
      </c>
      <c r="K34" s="117"/>
      <c r="L34" s="115" t="s">
        <v>660</v>
      </c>
      <c r="M34" s="110"/>
      <c r="N34" s="117" t="s">
        <v>92</v>
      </c>
      <c r="O34" s="117">
        <v>1</v>
      </c>
      <c r="P34" s="117"/>
      <c r="Q34" s="93">
        <v>3341</v>
      </c>
      <c r="R34" s="165"/>
      <c r="S34" s="168">
        <v>50000</v>
      </c>
      <c r="T34" s="115" t="s">
        <v>786</v>
      </c>
      <c r="U34" s="115" t="s">
        <v>787</v>
      </c>
      <c r="V34" s="115" t="s">
        <v>786</v>
      </c>
      <c r="W34" s="115" t="s">
        <v>787</v>
      </c>
      <c r="X34" s="161" t="s">
        <v>535</v>
      </c>
      <c r="Y34" s="161" t="s">
        <v>535</v>
      </c>
      <c r="Z34" s="161" t="s">
        <v>535</v>
      </c>
    </row>
    <row r="35" spans="1:26">
      <c r="A35" s="115">
        <v>10</v>
      </c>
      <c r="B35" s="117" t="s">
        <v>661</v>
      </c>
      <c r="C35" s="117" t="s">
        <v>662</v>
      </c>
      <c r="D35" s="117" t="s">
        <v>663</v>
      </c>
      <c r="E35" s="117" t="s">
        <v>664</v>
      </c>
      <c r="F35" s="117" t="s">
        <v>665</v>
      </c>
      <c r="G35" s="117"/>
      <c r="H35" s="117"/>
      <c r="I35" s="117" t="s">
        <v>666</v>
      </c>
      <c r="J35" s="117">
        <v>1998</v>
      </c>
      <c r="K35" s="117" t="s">
        <v>667</v>
      </c>
      <c r="L35" s="145" t="s">
        <v>668</v>
      </c>
      <c r="M35" s="117">
        <v>2575</v>
      </c>
      <c r="N35" s="117" t="s">
        <v>92</v>
      </c>
      <c r="O35" s="117">
        <v>6</v>
      </c>
      <c r="P35" s="117" t="s">
        <v>669</v>
      </c>
      <c r="Q35" s="93">
        <v>361481</v>
      </c>
      <c r="R35" s="165"/>
      <c r="S35" s="168">
        <v>7800</v>
      </c>
      <c r="T35" s="115" t="s">
        <v>774</v>
      </c>
      <c r="U35" s="115" t="s">
        <v>775</v>
      </c>
      <c r="V35" s="115" t="s">
        <v>774</v>
      </c>
      <c r="W35" s="115" t="s">
        <v>775</v>
      </c>
      <c r="X35" s="161" t="s">
        <v>535</v>
      </c>
      <c r="Y35" s="161" t="s">
        <v>535</v>
      </c>
      <c r="Z35" s="161" t="s">
        <v>535</v>
      </c>
    </row>
    <row r="36" spans="1:26">
      <c r="A36" s="117">
        <v>11</v>
      </c>
      <c r="B36" s="117" t="s">
        <v>670</v>
      </c>
      <c r="C36" s="117" t="s">
        <v>671</v>
      </c>
      <c r="D36" s="117" t="s">
        <v>672</v>
      </c>
      <c r="E36" s="117" t="s">
        <v>673</v>
      </c>
      <c r="F36" s="117" t="s">
        <v>665</v>
      </c>
      <c r="G36" s="117"/>
      <c r="H36" s="117"/>
      <c r="I36" s="117">
        <v>2874</v>
      </c>
      <c r="J36" s="117">
        <v>1999</v>
      </c>
      <c r="K36" s="117" t="s">
        <v>674</v>
      </c>
      <c r="L36" s="145" t="s">
        <v>675</v>
      </c>
      <c r="M36" s="117">
        <v>3200</v>
      </c>
      <c r="N36" s="117" t="s">
        <v>92</v>
      </c>
      <c r="O36" s="93">
        <v>6</v>
      </c>
      <c r="P36" s="117">
        <v>1245</v>
      </c>
      <c r="Q36" s="93">
        <v>27850</v>
      </c>
      <c r="R36" s="165"/>
      <c r="S36" s="168">
        <v>11800</v>
      </c>
      <c r="T36" s="115" t="s">
        <v>788</v>
      </c>
      <c r="U36" s="115" t="s">
        <v>789</v>
      </c>
      <c r="V36" s="115" t="s">
        <v>788</v>
      </c>
      <c r="W36" s="115" t="s">
        <v>789</v>
      </c>
      <c r="X36" s="161" t="s">
        <v>535</v>
      </c>
      <c r="Y36" s="161" t="s">
        <v>535</v>
      </c>
      <c r="Z36" s="161" t="s">
        <v>535</v>
      </c>
    </row>
    <row r="37" spans="1:26" ht="25.5">
      <c r="A37" s="115">
        <v>12</v>
      </c>
      <c r="B37" s="117" t="s">
        <v>676</v>
      </c>
      <c r="C37" s="93" t="s">
        <v>677</v>
      </c>
      <c r="D37" s="117" t="s">
        <v>678</v>
      </c>
      <c r="E37" s="117" t="s">
        <v>13</v>
      </c>
      <c r="F37" s="93" t="s">
        <v>534</v>
      </c>
      <c r="G37" s="117"/>
      <c r="H37" s="117"/>
      <c r="I37" s="117"/>
      <c r="J37" s="117">
        <v>2007</v>
      </c>
      <c r="K37" s="117"/>
      <c r="L37" s="115" t="s">
        <v>660</v>
      </c>
      <c r="M37" s="164"/>
      <c r="N37" s="117"/>
      <c r="O37" s="117">
        <v>0</v>
      </c>
      <c r="P37" s="117"/>
      <c r="Q37" s="117"/>
      <c r="R37" s="117"/>
      <c r="S37" s="169"/>
      <c r="T37" s="115" t="s">
        <v>790</v>
      </c>
      <c r="U37" s="115" t="s">
        <v>791</v>
      </c>
      <c r="V37" s="117" t="s">
        <v>13</v>
      </c>
      <c r="W37" s="117" t="s">
        <v>13</v>
      </c>
      <c r="X37" s="161" t="s">
        <v>535</v>
      </c>
      <c r="Y37" s="161" t="s">
        <v>535</v>
      </c>
      <c r="Z37" s="191"/>
    </row>
    <row r="38" spans="1:26" ht="25.5">
      <c r="A38" s="117">
        <v>13</v>
      </c>
      <c r="B38" s="93" t="s">
        <v>679</v>
      </c>
      <c r="C38" s="93" t="s">
        <v>680</v>
      </c>
      <c r="D38" s="93" t="s">
        <v>681</v>
      </c>
      <c r="E38" s="93" t="s">
        <v>803</v>
      </c>
      <c r="F38" s="93" t="s">
        <v>682</v>
      </c>
      <c r="G38" s="117"/>
      <c r="H38" s="117"/>
      <c r="I38" s="117">
        <v>8120</v>
      </c>
      <c r="J38" s="93">
        <v>2013</v>
      </c>
      <c r="K38" s="93" t="s">
        <v>683</v>
      </c>
      <c r="L38" s="145" t="s">
        <v>630</v>
      </c>
      <c r="M38" s="164"/>
      <c r="N38" s="117"/>
      <c r="O38" s="117"/>
      <c r="P38" s="160">
        <v>6180</v>
      </c>
      <c r="Q38" s="117"/>
      <c r="R38" s="117"/>
      <c r="S38" s="138"/>
      <c r="T38" s="115" t="s">
        <v>792</v>
      </c>
      <c r="U38" s="115" t="s">
        <v>793</v>
      </c>
      <c r="V38" s="117"/>
      <c r="W38" s="117"/>
      <c r="X38" s="161" t="s">
        <v>535</v>
      </c>
      <c r="Y38" s="161"/>
      <c r="Z38" s="191"/>
    </row>
    <row r="39" spans="1:26">
      <c r="A39" s="115">
        <v>14</v>
      </c>
      <c r="B39" s="117" t="s">
        <v>684</v>
      </c>
      <c r="C39" s="118" t="s">
        <v>685</v>
      </c>
      <c r="D39" s="115" t="s">
        <v>686</v>
      </c>
      <c r="E39" s="116" t="s">
        <v>687</v>
      </c>
      <c r="F39" s="118" t="s">
        <v>688</v>
      </c>
      <c r="G39" s="118"/>
      <c r="H39" s="118"/>
      <c r="I39" s="117">
        <v>1560</v>
      </c>
      <c r="J39" s="118">
        <v>2012</v>
      </c>
      <c r="K39" s="117" t="s">
        <v>689</v>
      </c>
      <c r="L39" s="117" t="s">
        <v>690</v>
      </c>
      <c r="M39" s="117">
        <v>2940</v>
      </c>
      <c r="N39" s="117" t="s">
        <v>474</v>
      </c>
      <c r="O39" s="117">
        <v>5</v>
      </c>
      <c r="P39" s="117"/>
      <c r="Q39" s="134">
        <v>68092</v>
      </c>
      <c r="R39" s="166"/>
      <c r="S39" s="168">
        <v>24600</v>
      </c>
      <c r="T39" s="129" t="s">
        <v>794</v>
      </c>
      <c r="U39" s="129" t="s">
        <v>795</v>
      </c>
      <c r="V39" s="129" t="s">
        <v>794</v>
      </c>
      <c r="W39" s="129" t="s">
        <v>795</v>
      </c>
      <c r="X39" s="190" t="s">
        <v>535</v>
      </c>
      <c r="Y39" s="190" t="s">
        <v>535</v>
      </c>
      <c r="Z39" s="190" t="s">
        <v>535</v>
      </c>
    </row>
    <row r="40" spans="1:26">
      <c r="A40" s="117">
        <v>15</v>
      </c>
      <c r="B40" s="117" t="s">
        <v>691</v>
      </c>
      <c r="C40" s="118" t="s">
        <v>692</v>
      </c>
      <c r="D40" s="117" t="s">
        <v>693</v>
      </c>
      <c r="E40" s="118" t="s">
        <v>694</v>
      </c>
      <c r="F40" s="118" t="s">
        <v>695</v>
      </c>
      <c r="G40" s="118"/>
      <c r="H40" s="118"/>
      <c r="I40" s="117"/>
      <c r="J40" s="118">
        <v>2015</v>
      </c>
      <c r="K40" s="117"/>
      <c r="L40" s="117"/>
      <c r="M40" s="117"/>
      <c r="N40" s="117"/>
      <c r="O40" s="117"/>
      <c r="P40" s="117">
        <v>2500</v>
      </c>
      <c r="Q40" s="167"/>
      <c r="R40" s="166"/>
      <c r="S40" s="196"/>
      <c r="T40" s="200" t="s">
        <v>711</v>
      </c>
      <c r="U40" s="200" t="s">
        <v>796</v>
      </c>
      <c r="V40" s="133"/>
      <c r="W40" s="133"/>
      <c r="X40" s="161" t="s">
        <v>535</v>
      </c>
      <c r="Y40" s="161"/>
      <c r="Z40" s="161"/>
    </row>
    <row r="41" spans="1:26">
      <c r="A41" s="245" t="s">
        <v>696</v>
      </c>
      <c r="B41" s="245"/>
      <c r="C41" s="245"/>
      <c r="D41" s="245"/>
      <c r="E41" s="245"/>
      <c r="F41" s="245"/>
      <c r="G41" s="245"/>
      <c r="H41" s="245"/>
      <c r="I41" s="245"/>
      <c r="J41" s="245"/>
      <c r="K41" s="245"/>
      <c r="L41" s="245"/>
      <c r="M41" s="245"/>
      <c r="N41" s="245"/>
      <c r="O41" s="245"/>
      <c r="P41" s="245"/>
      <c r="Q41" s="245"/>
      <c r="R41" s="245"/>
      <c r="S41" s="112"/>
      <c r="T41" s="114"/>
      <c r="U41" s="114"/>
      <c r="V41" s="114"/>
      <c r="W41" s="114"/>
      <c r="X41" s="114"/>
      <c r="Y41" s="114"/>
      <c r="Z41" s="114"/>
    </row>
    <row r="42" spans="1:26" ht="51">
      <c r="A42" s="117">
        <v>1</v>
      </c>
      <c r="B42" s="118" t="s">
        <v>697</v>
      </c>
      <c r="C42" s="117" t="s">
        <v>698</v>
      </c>
      <c r="D42" s="117" t="s">
        <v>699</v>
      </c>
      <c r="E42" s="201" t="s">
        <v>700</v>
      </c>
      <c r="F42" s="118" t="s">
        <v>688</v>
      </c>
      <c r="G42" s="172"/>
      <c r="H42" s="172"/>
      <c r="I42" s="118">
        <v>1560</v>
      </c>
      <c r="J42" s="172">
        <v>2008</v>
      </c>
      <c r="K42" s="117" t="s">
        <v>701</v>
      </c>
      <c r="L42" s="164"/>
      <c r="M42" s="163">
        <v>2040</v>
      </c>
      <c r="N42" s="164" t="s">
        <v>92</v>
      </c>
      <c r="O42" s="117">
        <v>5</v>
      </c>
      <c r="P42" s="117"/>
      <c r="Q42" s="140" t="s">
        <v>733</v>
      </c>
      <c r="R42" s="117"/>
      <c r="S42" s="168">
        <v>17500</v>
      </c>
      <c r="T42" s="116" t="s">
        <v>797</v>
      </c>
      <c r="U42" s="116" t="s">
        <v>798</v>
      </c>
      <c r="V42" s="116" t="s">
        <v>797</v>
      </c>
      <c r="W42" s="116" t="s">
        <v>798</v>
      </c>
      <c r="X42" s="161" t="s">
        <v>535</v>
      </c>
      <c r="Y42" s="161" t="s">
        <v>535</v>
      </c>
      <c r="Z42" s="161" t="s">
        <v>535</v>
      </c>
    </row>
  </sheetData>
  <mergeCells count="27">
    <mergeCell ref="O3:O5"/>
    <mergeCell ref="O1:P1"/>
    <mergeCell ref="A2:P2"/>
    <mergeCell ref="A3:A5"/>
    <mergeCell ref="B3:B5"/>
    <mergeCell ref="C3:C5"/>
    <mergeCell ref="D3:D5"/>
    <mergeCell ref="E3:E5"/>
    <mergeCell ref="F3:F5"/>
    <mergeCell ref="G3:H4"/>
    <mergeCell ref="I3:I5"/>
    <mergeCell ref="X3:Z4"/>
    <mergeCell ref="A6:R6"/>
    <mergeCell ref="A21:R21"/>
    <mergeCell ref="A25:R25"/>
    <mergeCell ref="A41:R41"/>
    <mergeCell ref="P3:P5"/>
    <mergeCell ref="Q3:Q5"/>
    <mergeCell ref="R3:R5"/>
    <mergeCell ref="S3:S5"/>
    <mergeCell ref="T3:U4"/>
    <mergeCell ref="V3:W4"/>
    <mergeCell ref="J3:J5"/>
    <mergeCell ref="K3:K5"/>
    <mergeCell ref="L3:L5"/>
    <mergeCell ref="M3:M5"/>
    <mergeCell ref="N3:N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view="pageBreakPreview" zoomScale="88" zoomScaleNormal="70" zoomScaleSheetLayoutView="88" workbookViewId="0">
      <selection activeCell="C17" sqref="C17"/>
    </sheetView>
  </sheetViews>
  <sheetFormatPr defaultRowHeight="12.75"/>
  <cols>
    <col min="1" max="1" width="5.85546875" style="54" customWidth="1"/>
    <col min="2" max="2" width="42.42578125" style="55" customWidth="1"/>
    <col min="3" max="3" width="14.85546875" style="55" bestFit="1" customWidth="1"/>
    <col min="4" max="4" width="12.85546875" style="55" customWidth="1"/>
    <col min="5" max="5" width="32.5703125" style="55" customWidth="1"/>
    <col min="6" max="6" width="12.140625" style="55" customWidth="1"/>
    <col min="7" max="16384" width="9.140625" style="55"/>
  </cols>
  <sheetData>
    <row r="1" spans="1:6" ht="16.5" customHeight="1">
      <c r="A1" s="56" t="s">
        <v>409</v>
      </c>
      <c r="B1" s="57"/>
    </row>
    <row r="2" spans="1:6" ht="16.5" customHeight="1">
      <c r="A2" s="56"/>
      <c r="B2" s="57"/>
    </row>
    <row r="3" spans="1:6" ht="12.75" customHeight="1">
      <c r="A3" s="252" t="s">
        <v>354</v>
      </c>
      <c r="B3" s="252"/>
    </row>
    <row r="4" spans="1:6" ht="46.5" customHeight="1">
      <c r="A4" s="58" t="s">
        <v>1</v>
      </c>
      <c r="B4" s="59" t="s">
        <v>355</v>
      </c>
      <c r="C4" s="60" t="s">
        <v>356</v>
      </c>
      <c r="D4" s="60" t="s">
        <v>357</v>
      </c>
      <c r="E4" s="60" t="s">
        <v>358</v>
      </c>
    </row>
    <row r="5" spans="1:6" s="8" customFormat="1" ht="38.25">
      <c r="A5" s="61">
        <v>1</v>
      </c>
      <c r="B5" s="33" t="s">
        <v>359</v>
      </c>
      <c r="C5" s="74">
        <v>972278.23</v>
      </c>
      <c r="D5" s="74"/>
      <c r="E5" s="76" t="s">
        <v>360</v>
      </c>
      <c r="F5" s="62"/>
    </row>
    <row r="6" spans="1:6" s="23" customFormat="1" ht="26.25" customHeight="1">
      <c r="A6" s="27">
        <v>2</v>
      </c>
      <c r="B6" s="33" t="s">
        <v>14</v>
      </c>
      <c r="C6" s="144">
        <v>149962.99</v>
      </c>
      <c r="D6" s="144">
        <v>15285.39</v>
      </c>
      <c r="E6" s="76"/>
    </row>
    <row r="7" spans="1:6" s="8" customFormat="1" ht="26.25" customHeight="1">
      <c r="A7" s="61">
        <v>3</v>
      </c>
      <c r="B7" s="33" t="s">
        <v>18</v>
      </c>
      <c r="C7" s="74">
        <v>244142.69</v>
      </c>
      <c r="D7" s="74">
        <v>13485.92</v>
      </c>
      <c r="E7" s="155"/>
      <c r="F7" s="62"/>
    </row>
    <row r="8" spans="1:6" s="8" customFormat="1" ht="26.25" customHeight="1">
      <c r="A8" s="61">
        <v>4</v>
      </c>
      <c r="B8" s="33" t="s">
        <v>361</v>
      </c>
      <c r="C8" s="155">
        <v>37215.629999999997</v>
      </c>
      <c r="D8" s="74">
        <v>11366</v>
      </c>
      <c r="E8" s="78"/>
    </row>
    <row r="9" spans="1:6" s="8" customFormat="1" ht="38.25">
      <c r="A9" s="61">
        <v>5</v>
      </c>
      <c r="B9" s="33" t="s">
        <v>362</v>
      </c>
      <c r="C9" s="74">
        <v>181772.36</v>
      </c>
      <c r="D9" s="158"/>
      <c r="E9" s="155" t="s">
        <v>396</v>
      </c>
    </row>
    <row r="10" spans="1:6" s="8" customFormat="1" ht="26.25" customHeight="1">
      <c r="A10" s="61">
        <v>6</v>
      </c>
      <c r="B10" s="33" t="s">
        <v>31</v>
      </c>
      <c r="C10" s="74">
        <v>26415</v>
      </c>
      <c r="D10" s="74">
        <v>6300</v>
      </c>
      <c r="E10" s="155"/>
    </row>
    <row r="11" spans="1:6" s="8" customFormat="1" ht="51">
      <c r="A11" s="61">
        <v>7</v>
      </c>
      <c r="B11" s="33" t="s">
        <v>36</v>
      </c>
      <c r="C11" s="74">
        <v>40411.54</v>
      </c>
      <c r="D11" s="74">
        <v>8200</v>
      </c>
      <c r="E11" s="155" t="s">
        <v>498</v>
      </c>
      <c r="F11" s="84"/>
    </row>
    <row r="12" spans="1:6" s="8" customFormat="1" ht="26.25" customHeight="1">
      <c r="A12" s="61">
        <v>8</v>
      </c>
      <c r="B12" s="33" t="s">
        <v>39</v>
      </c>
      <c r="C12" s="74">
        <v>98838.06</v>
      </c>
      <c r="D12" s="158" t="s">
        <v>13</v>
      </c>
      <c r="E12" s="155"/>
    </row>
    <row r="13" spans="1:6" s="8" customFormat="1" ht="26.25" customHeight="1">
      <c r="A13" s="61">
        <v>9</v>
      </c>
      <c r="B13" s="33" t="s">
        <v>43</v>
      </c>
      <c r="C13" s="74"/>
      <c r="D13" s="74"/>
      <c r="E13" s="180"/>
    </row>
    <row r="14" spans="1:6" s="8" customFormat="1" ht="40.5" customHeight="1">
      <c r="A14" s="61">
        <v>10</v>
      </c>
      <c r="B14" s="33" t="s">
        <v>363</v>
      </c>
      <c r="C14" s="74">
        <v>106137.52</v>
      </c>
      <c r="D14" s="158" t="s">
        <v>13</v>
      </c>
      <c r="E14" s="179"/>
    </row>
    <row r="15" spans="1:6" s="8" customFormat="1" ht="26.25" customHeight="1">
      <c r="A15" s="61">
        <v>11</v>
      </c>
      <c r="B15" s="33" t="s">
        <v>51</v>
      </c>
      <c r="C15" s="74">
        <v>202399.55</v>
      </c>
      <c r="D15" s="74">
        <v>175861</v>
      </c>
      <c r="E15" s="180"/>
    </row>
    <row r="16" spans="1:6" s="8" customFormat="1" ht="26.25" customHeight="1">
      <c r="A16" s="61">
        <v>12</v>
      </c>
      <c r="B16" s="33" t="s">
        <v>54</v>
      </c>
      <c r="C16" s="74">
        <v>46339.92</v>
      </c>
      <c r="D16" s="158" t="s">
        <v>13</v>
      </c>
      <c r="E16" s="180" t="s">
        <v>364</v>
      </c>
    </row>
    <row r="17" spans="1:5" ht="18" customHeight="1">
      <c r="A17" s="63"/>
      <c r="B17" s="64" t="s">
        <v>365</v>
      </c>
      <c r="C17" s="65">
        <f>SUM(C5:C16)</f>
        <v>2105913.4900000002</v>
      </c>
      <c r="D17" s="65">
        <f>SUM(D5:D16)</f>
        <v>230498.31</v>
      </c>
      <c r="E17" s="24"/>
    </row>
  </sheetData>
  <sheetProtection selectLockedCells="1" selectUnlockedCells="1"/>
  <mergeCells count="1">
    <mergeCell ref="A3:B3"/>
  </mergeCells>
  <pageMargins left="0.74803149606299213" right="0.74803149606299213" top="0.98425196850393704" bottom="0.98425196850393704" header="0.51181102362204722" footer="0.51181102362204722"/>
  <pageSetup paperSize="9" scale="95"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view="pageBreakPreview" zoomScaleNormal="100" zoomScaleSheetLayoutView="100" workbookViewId="0">
      <selection activeCell="A9" sqref="A9:E9"/>
    </sheetView>
  </sheetViews>
  <sheetFormatPr defaultRowHeight="12.75"/>
  <cols>
    <col min="1" max="1" width="13.7109375" style="23" customWidth="1"/>
    <col min="2" max="2" width="13.7109375" style="13" customWidth="1"/>
    <col min="3" max="3" width="29.140625" style="23" customWidth="1"/>
    <col min="4" max="4" width="20.5703125" style="13" customWidth="1"/>
    <col min="5" max="5" width="31.5703125" style="23" customWidth="1"/>
    <col min="6" max="256" width="9.140625" style="23"/>
    <col min="257" max="257" width="16.140625" style="23" customWidth="1"/>
    <col min="258" max="258" width="13.7109375" style="23" customWidth="1"/>
    <col min="259" max="259" width="29.140625" style="23" customWidth="1"/>
    <col min="260" max="260" width="20.5703125" style="23" customWidth="1"/>
    <col min="261" max="261" width="31.5703125" style="23" customWidth="1"/>
    <col min="262" max="512" width="9.140625" style="23"/>
    <col min="513" max="513" width="16.140625" style="23" customWidth="1"/>
    <col min="514" max="514" width="13.7109375" style="23" customWidth="1"/>
    <col min="515" max="515" width="29.140625" style="23" customWidth="1"/>
    <col min="516" max="516" width="20.5703125" style="23" customWidth="1"/>
    <col min="517" max="517" width="31.5703125" style="23" customWidth="1"/>
    <col min="518" max="768" width="9.140625" style="23"/>
    <col min="769" max="769" width="16.140625" style="23" customWidth="1"/>
    <col min="770" max="770" width="13.7109375" style="23" customWidth="1"/>
    <col min="771" max="771" width="29.140625" style="23" customWidth="1"/>
    <col min="772" max="772" width="20.5703125" style="23" customWidth="1"/>
    <col min="773" max="773" width="31.5703125" style="23" customWidth="1"/>
    <col min="774" max="1024" width="9.140625" style="23"/>
    <col min="1025" max="1025" width="16.140625" style="23" customWidth="1"/>
    <col min="1026" max="1026" width="13.7109375" style="23" customWidth="1"/>
    <col min="1027" max="1027" width="29.140625" style="23" customWidth="1"/>
    <col min="1028" max="1028" width="20.5703125" style="23" customWidth="1"/>
    <col min="1029" max="1029" width="31.5703125" style="23" customWidth="1"/>
    <col min="1030" max="1280" width="9.140625" style="23"/>
    <col min="1281" max="1281" width="16.140625" style="23" customWidth="1"/>
    <col min="1282" max="1282" width="13.7109375" style="23" customWidth="1"/>
    <col min="1283" max="1283" width="29.140625" style="23" customWidth="1"/>
    <col min="1284" max="1284" width="20.5703125" style="23" customWidth="1"/>
    <col min="1285" max="1285" width="31.5703125" style="23" customWidth="1"/>
    <col min="1286" max="1536" width="9.140625" style="23"/>
    <col min="1537" max="1537" width="16.140625" style="23" customWidth="1"/>
    <col min="1538" max="1538" width="13.7109375" style="23" customWidth="1"/>
    <col min="1539" max="1539" width="29.140625" style="23" customWidth="1"/>
    <col min="1540" max="1540" width="20.5703125" style="23" customWidth="1"/>
    <col min="1541" max="1541" width="31.5703125" style="23" customWidth="1"/>
    <col min="1542" max="1792" width="9.140625" style="23"/>
    <col min="1793" max="1793" width="16.140625" style="23" customWidth="1"/>
    <col min="1794" max="1794" width="13.7109375" style="23" customWidth="1"/>
    <col min="1795" max="1795" width="29.140625" style="23" customWidth="1"/>
    <col min="1796" max="1796" width="20.5703125" style="23" customWidth="1"/>
    <col min="1797" max="1797" width="31.5703125" style="23" customWidth="1"/>
    <col min="1798" max="2048" width="9.140625" style="23"/>
    <col min="2049" max="2049" width="16.140625" style="23" customWidth="1"/>
    <col min="2050" max="2050" width="13.7109375" style="23" customWidth="1"/>
    <col min="2051" max="2051" width="29.140625" style="23" customWidth="1"/>
    <col min="2052" max="2052" width="20.5703125" style="23" customWidth="1"/>
    <col min="2053" max="2053" width="31.5703125" style="23" customWidth="1"/>
    <col min="2054" max="2304" width="9.140625" style="23"/>
    <col min="2305" max="2305" width="16.140625" style="23" customWidth="1"/>
    <col min="2306" max="2306" width="13.7109375" style="23" customWidth="1"/>
    <col min="2307" max="2307" width="29.140625" style="23" customWidth="1"/>
    <col min="2308" max="2308" width="20.5703125" style="23" customWidth="1"/>
    <col min="2309" max="2309" width="31.5703125" style="23" customWidth="1"/>
    <col min="2310" max="2560" width="9.140625" style="23"/>
    <col min="2561" max="2561" width="16.140625" style="23" customWidth="1"/>
    <col min="2562" max="2562" width="13.7109375" style="23" customWidth="1"/>
    <col min="2563" max="2563" width="29.140625" style="23" customWidth="1"/>
    <col min="2564" max="2564" width="20.5703125" style="23" customWidth="1"/>
    <col min="2565" max="2565" width="31.5703125" style="23" customWidth="1"/>
    <col min="2566" max="2816" width="9.140625" style="23"/>
    <col min="2817" max="2817" width="16.140625" style="23" customWidth="1"/>
    <col min="2818" max="2818" width="13.7109375" style="23" customWidth="1"/>
    <col min="2819" max="2819" width="29.140625" style="23" customWidth="1"/>
    <col min="2820" max="2820" width="20.5703125" style="23" customWidth="1"/>
    <col min="2821" max="2821" width="31.5703125" style="23" customWidth="1"/>
    <col min="2822" max="3072" width="9.140625" style="23"/>
    <col min="3073" max="3073" width="16.140625" style="23" customWidth="1"/>
    <col min="3074" max="3074" width="13.7109375" style="23" customWidth="1"/>
    <col min="3075" max="3075" width="29.140625" style="23" customWidth="1"/>
    <col min="3076" max="3076" width="20.5703125" style="23" customWidth="1"/>
    <col min="3077" max="3077" width="31.5703125" style="23" customWidth="1"/>
    <col min="3078" max="3328" width="9.140625" style="23"/>
    <col min="3329" max="3329" width="16.140625" style="23" customWidth="1"/>
    <col min="3330" max="3330" width="13.7109375" style="23" customWidth="1"/>
    <col min="3331" max="3331" width="29.140625" style="23" customWidth="1"/>
    <col min="3332" max="3332" width="20.5703125" style="23" customWidth="1"/>
    <col min="3333" max="3333" width="31.5703125" style="23" customWidth="1"/>
    <col min="3334" max="3584" width="9.140625" style="23"/>
    <col min="3585" max="3585" width="16.140625" style="23" customWidth="1"/>
    <col min="3586" max="3586" width="13.7109375" style="23" customWidth="1"/>
    <col min="3587" max="3587" width="29.140625" style="23" customWidth="1"/>
    <col min="3588" max="3588" width="20.5703125" style="23" customWidth="1"/>
    <col min="3589" max="3589" width="31.5703125" style="23" customWidth="1"/>
    <col min="3590" max="3840" width="9.140625" style="23"/>
    <col min="3841" max="3841" width="16.140625" style="23" customWidth="1"/>
    <col min="3842" max="3842" width="13.7109375" style="23" customWidth="1"/>
    <col min="3843" max="3843" width="29.140625" style="23" customWidth="1"/>
    <col min="3844" max="3844" width="20.5703125" style="23" customWidth="1"/>
    <col min="3845" max="3845" width="31.5703125" style="23" customWidth="1"/>
    <col min="3846" max="4096" width="9.140625" style="23"/>
    <col min="4097" max="4097" width="16.140625" style="23" customWidth="1"/>
    <col min="4098" max="4098" width="13.7109375" style="23" customWidth="1"/>
    <col min="4099" max="4099" width="29.140625" style="23" customWidth="1"/>
    <col min="4100" max="4100" width="20.5703125" style="23" customWidth="1"/>
    <col min="4101" max="4101" width="31.5703125" style="23" customWidth="1"/>
    <col min="4102" max="4352" width="9.140625" style="23"/>
    <col min="4353" max="4353" width="16.140625" style="23" customWidth="1"/>
    <col min="4354" max="4354" width="13.7109375" style="23" customWidth="1"/>
    <col min="4355" max="4355" width="29.140625" style="23" customWidth="1"/>
    <col min="4356" max="4356" width="20.5703125" style="23" customWidth="1"/>
    <col min="4357" max="4357" width="31.5703125" style="23" customWidth="1"/>
    <col min="4358" max="4608" width="9.140625" style="23"/>
    <col min="4609" max="4609" width="16.140625" style="23" customWidth="1"/>
    <col min="4610" max="4610" width="13.7109375" style="23" customWidth="1"/>
    <col min="4611" max="4611" width="29.140625" style="23" customWidth="1"/>
    <col min="4612" max="4612" width="20.5703125" style="23" customWidth="1"/>
    <col min="4613" max="4613" width="31.5703125" style="23" customWidth="1"/>
    <col min="4614" max="4864" width="9.140625" style="23"/>
    <col min="4865" max="4865" width="16.140625" style="23" customWidth="1"/>
    <col min="4866" max="4866" width="13.7109375" style="23" customWidth="1"/>
    <col min="4867" max="4867" width="29.140625" style="23" customWidth="1"/>
    <col min="4868" max="4868" width="20.5703125" style="23" customWidth="1"/>
    <col min="4869" max="4869" width="31.5703125" style="23" customWidth="1"/>
    <col min="4870" max="5120" width="9.140625" style="23"/>
    <col min="5121" max="5121" width="16.140625" style="23" customWidth="1"/>
    <col min="5122" max="5122" width="13.7109375" style="23" customWidth="1"/>
    <col min="5123" max="5123" width="29.140625" style="23" customWidth="1"/>
    <col min="5124" max="5124" width="20.5703125" style="23" customWidth="1"/>
    <col min="5125" max="5125" width="31.5703125" style="23" customWidth="1"/>
    <col min="5126" max="5376" width="9.140625" style="23"/>
    <col min="5377" max="5377" width="16.140625" style="23" customWidth="1"/>
    <col min="5378" max="5378" width="13.7109375" style="23" customWidth="1"/>
    <col min="5379" max="5379" width="29.140625" style="23" customWidth="1"/>
    <col min="5380" max="5380" width="20.5703125" style="23" customWidth="1"/>
    <col min="5381" max="5381" width="31.5703125" style="23" customWidth="1"/>
    <col min="5382" max="5632" width="9.140625" style="23"/>
    <col min="5633" max="5633" width="16.140625" style="23" customWidth="1"/>
    <col min="5634" max="5634" width="13.7109375" style="23" customWidth="1"/>
    <col min="5635" max="5635" width="29.140625" style="23" customWidth="1"/>
    <col min="5636" max="5636" width="20.5703125" style="23" customWidth="1"/>
    <col min="5637" max="5637" width="31.5703125" style="23" customWidth="1"/>
    <col min="5638" max="5888" width="9.140625" style="23"/>
    <col min="5889" max="5889" width="16.140625" style="23" customWidth="1"/>
    <col min="5890" max="5890" width="13.7109375" style="23" customWidth="1"/>
    <col min="5891" max="5891" width="29.140625" style="23" customWidth="1"/>
    <col min="5892" max="5892" width="20.5703125" style="23" customWidth="1"/>
    <col min="5893" max="5893" width="31.5703125" style="23" customWidth="1"/>
    <col min="5894" max="6144" width="9.140625" style="23"/>
    <col min="6145" max="6145" width="16.140625" style="23" customWidth="1"/>
    <col min="6146" max="6146" width="13.7109375" style="23" customWidth="1"/>
    <col min="6147" max="6147" width="29.140625" style="23" customWidth="1"/>
    <col min="6148" max="6148" width="20.5703125" style="23" customWidth="1"/>
    <col min="6149" max="6149" width="31.5703125" style="23" customWidth="1"/>
    <col min="6150" max="6400" width="9.140625" style="23"/>
    <col min="6401" max="6401" width="16.140625" style="23" customWidth="1"/>
    <col min="6402" max="6402" width="13.7109375" style="23" customWidth="1"/>
    <col min="6403" max="6403" width="29.140625" style="23" customWidth="1"/>
    <col min="6404" max="6404" width="20.5703125" style="23" customWidth="1"/>
    <col min="6405" max="6405" width="31.5703125" style="23" customWidth="1"/>
    <col min="6406" max="6656" width="9.140625" style="23"/>
    <col min="6657" max="6657" width="16.140625" style="23" customWidth="1"/>
    <col min="6658" max="6658" width="13.7109375" style="23" customWidth="1"/>
    <col min="6659" max="6659" width="29.140625" style="23" customWidth="1"/>
    <col min="6660" max="6660" width="20.5703125" style="23" customWidth="1"/>
    <col min="6661" max="6661" width="31.5703125" style="23" customWidth="1"/>
    <col min="6662" max="6912" width="9.140625" style="23"/>
    <col min="6913" max="6913" width="16.140625" style="23" customWidth="1"/>
    <col min="6914" max="6914" width="13.7109375" style="23" customWidth="1"/>
    <col min="6915" max="6915" width="29.140625" style="23" customWidth="1"/>
    <col min="6916" max="6916" width="20.5703125" style="23" customWidth="1"/>
    <col min="6917" max="6917" width="31.5703125" style="23" customWidth="1"/>
    <col min="6918" max="7168" width="9.140625" style="23"/>
    <col min="7169" max="7169" width="16.140625" style="23" customWidth="1"/>
    <col min="7170" max="7170" width="13.7109375" style="23" customWidth="1"/>
    <col min="7171" max="7171" width="29.140625" style="23" customWidth="1"/>
    <col min="7172" max="7172" width="20.5703125" style="23" customWidth="1"/>
    <col min="7173" max="7173" width="31.5703125" style="23" customWidth="1"/>
    <col min="7174" max="7424" width="9.140625" style="23"/>
    <col min="7425" max="7425" width="16.140625" style="23" customWidth="1"/>
    <col min="7426" max="7426" width="13.7109375" style="23" customWidth="1"/>
    <col min="7427" max="7427" width="29.140625" style="23" customWidth="1"/>
    <col min="7428" max="7428" width="20.5703125" style="23" customWidth="1"/>
    <col min="7429" max="7429" width="31.5703125" style="23" customWidth="1"/>
    <col min="7430" max="7680" width="9.140625" style="23"/>
    <col min="7681" max="7681" width="16.140625" style="23" customWidth="1"/>
    <col min="7682" max="7682" width="13.7109375" style="23" customWidth="1"/>
    <col min="7683" max="7683" width="29.140625" style="23" customWidth="1"/>
    <col min="7684" max="7684" width="20.5703125" style="23" customWidth="1"/>
    <col min="7685" max="7685" width="31.5703125" style="23" customWidth="1"/>
    <col min="7686" max="7936" width="9.140625" style="23"/>
    <col min="7937" max="7937" width="16.140625" style="23" customWidth="1"/>
    <col min="7938" max="7938" width="13.7109375" style="23" customWidth="1"/>
    <col min="7939" max="7939" width="29.140625" style="23" customWidth="1"/>
    <col min="7940" max="7940" width="20.5703125" style="23" customWidth="1"/>
    <col min="7941" max="7941" width="31.5703125" style="23" customWidth="1"/>
    <col min="7942" max="8192" width="9.140625" style="23"/>
    <col min="8193" max="8193" width="16.140625" style="23" customWidth="1"/>
    <col min="8194" max="8194" width="13.7109375" style="23" customWidth="1"/>
    <col min="8195" max="8195" width="29.140625" style="23" customWidth="1"/>
    <col min="8196" max="8196" width="20.5703125" style="23" customWidth="1"/>
    <col min="8197" max="8197" width="31.5703125" style="23" customWidth="1"/>
    <col min="8198" max="8448" width="9.140625" style="23"/>
    <col min="8449" max="8449" width="16.140625" style="23" customWidth="1"/>
    <col min="8450" max="8450" width="13.7109375" style="23" customWidth="1"/>
    <col min="8451" max="8451" width="29.140625" style="23" customWidth="1"/>
    <col min="8452" max="8452" width="20.5703125" style="23" customWidth="1"/>
    <col min="8453" max="8453" width="31.5703125" style="23" customWidth="1"/>
    <col min="8454" max="8704" width="9.140625" style="23"/>
    <col min="8705" max="8705" width="16.140625" style="23" customWidth="1"/>
    <col min="8706" max="8706" width="13.7109375" style="23" customWidth="1"/>
    <col min="8707" max="8707" width="29.140625" style="23" customWidth="1"/>
    <col min="8708" max="8708" width="20.5703125" style="23" customWidth="1"/>
    <col min="8709" max="8709" width="31.5703125" style="23" customWidth="1"/>
    <col min="8710" max="8960" width="9.140625" style="23"/>
    <col min="8961" max="8961" width="16.140625" style="23" customWidth="1"/>
    <col min="8962" max="8962" width="13.7109375" style="23" customWidth="1"/>
    <col min="8963" max="8963" width="29.140625" style="23" customWidth="1"/>
    <col min="8964" max="8964" width="20.5703125" style="23" customWidth="1"/>
    <col min="8965" max="8965" width="31.5703125" style="23" customWidth="1"/>
    <col min="8966" max="9216" width="9.140625" style="23"/>
    <col min="9217" max="9217" width="16.140625" style="23" customWidth="1"/>
    <col min="9218" max="9218" width="13.7109375" style="23" customWidth="1"/>
    <col min="9219" max="9219" width="29.140625" style="23" customWidth="1"/>
    <col min="9220" max="9220" width="20.5703125" style="23" customWidth="1"/>
    <col min="9221" max="9221" width="31.5703125" style="23" customWidth="1"/>
    <col min="9222" max="9472" width="9.140625" style="23"/>
    <col min="9473" max="9473" width="16.140625" style="23" customWidth="1"/>
    <col min="9474" max="9474" width="13.7109375" style="23" customWidth="1"/>
    <col min="9475" max="9475" width="29.140625" style="23" customWidth="1"/>
    <col min="9476" max="9476" width="20.5703125" style="23" customWidth="1"/>
    <col min="9477" max="9477" width="31.5703125" style="23" customWidth="1"/>
    <col min="9478" max="9728" width="9.140625" style="23"/>
    <col min="9729" max="9729" width="16.140625" style="23" customWidth="1"/>
    <col min="9730" max="9730" width="13.7109375" style="23" customWidth="1"/>
    <col min="9731" max="9731" width="29.140625" style="23" customWidth="1"/>
    <col min="9732" max="9732" width="20.5703125" style="23" customWidth="1"/>
    <col min="9733" max="9733" width="31.5703125" style="23" customWidth="1"/>
    <col min="9734" max="9984" width="9.140625" style="23"/>
    <col min="9985" max="9985" width="16.140625" style="23" customWidth="1"/>
    <col min="9986" max="9986" width="13.7109375" style="23" customWidth="1"/>
    <col min="9987" max="9987" width="29.140625" style="23" customWidth="1"/>
    <col min="9988" max="9988" width="20.5703125" style="23" customWidth="1"/>
    <col min="9989" max="9989" width="31.5703125" style="23" customWidth="1"/>
    <col min="9990" max="10240" width="9.140625" style="23"/>
    <col min="10241" max="10241" width="16.140625" style="23" customWidth="1"/>
    <col min="10242" max="10242" width="13.7109375" style="23" customWidth="1"/>
    <col min="10243" max="10243" width="29.140625" style="23" customWidth="1"/>
    <col min="10244" max="10244" width="20.5703125" style="23" customWidth="1"/>
    <col min="10245" max="10245" width="31.5703125" style="23" customWidth="1"/>
    <col min="10246" max="10496" width="9.140625" style="23"/>
    <col min="10497" max="10497" width="16.140625" style="23" customWidth="1"/>
    <col min="10498" max="10498" width="13.7109375" style="23" customWidth="1"/>
    <col min="10499" max="10499" width="29.140625" style="23" customWidth="1"/>
    <col min="10500" max="10500" width="20.5703125" style="23" customWidth="1"/>
    <col min="10501" max="10501" width="31.5703125" style="23" customWidth="1"/>
    <col min="10502" max="10752" width="9.140625" style="23"/>
    <col min="10753" max="10753" width="16.140625" style="23" customWidth="1"/>
    <col min="10754" max="10754" width="13.7109375" style="23" customWidth="1"/>
    <col min="10755" max="10755" width="29.140625" style="23" customWidth="1"/>
    <col min="10756" max="10756" width="20.5703125" style="23" customWidth="1"/>
    <col min="10757" max="10757" width="31.5703125" style="23" customWidth="1"/>
    <col min="10758" max="11008" width="9.140625" style="23"/>
    <col min="11009" max="11009" width="16.140625" style="23" customWidth="1"/>
    <col min="11010" max="11010" width="13.7109375" style="23" customWidth="1"/>
    <col min="11011" max="11011" width="29.140625" style="23" customWidth="1"/>
    <col min="11012" max="11012" width="20.5703125" style="23" customWidth="1"/>
    <col min="11013" max="11013" width="31.5703125" style="23" customWidth="1"/>
    <col min="11014" max="11264" width="9.140625" style="23"/>
    <col min="11265" max="11265" width="16.140625" style="23" customWidth="1"/>
    <col min="11266" max="11266" width="13.7109375" style="23" customWidth="1"/>
    <col min="11267" max="11267" width="29.140625" style="23" customWidth="1"/>
    <col min="11268" max="11268" width="20.5703125" style="23" customWidth="1"/>
    <col min="11269" max="11269" width="31.5703125" style="23" customWidth="1"/>
    <col min="11270" max="11520" width="9.140625" style="23"/>
    <col min="11521" max="11521" width="16.140625" style="23" customWidth="1"/>
    <col min="11522" max="11522" width="13.7109375" style="23" customWidth="1"/>
    <col min="11523" max="11523" width="29.140625" style="23" customWidth="1"/>
    <col min="11524" max="11524" width="20.5703125" style="23" customWidth="1"/>
    <col min="11525" max="11525" width="31.5703125" style="23" customWidth="1"/>
    <col min="11526" max="11776" width="9.140625" style="23"/>
    <col min="11777" max="11777" width="16.140625" style="23" customWidth="1"/>
    <col min="11778" max="11778" width="13.7109375" style="23" customWidth="1"/>
    <col min="11779" max="11779" width="29.140625" style="23" customWidth="1"/>
    <col min="11780" max="11780" width="20.5703125" style="23" customWidth="1"/>
    <col min="11781" max="11781" width="31.5703125" style="23" customWidth="1"/>
    <col min="11782" max="12032" width="9.140625" style="23"/>
    <col min="12033" max="12033" width="16.140625" style="23" customWidth="1"/>
    <col min="12034" max="12034" width="13.7109375" style="23" customWidth="1"/>
    <col min="12035" max="12035" width="29.140625" style="23" customWidth="1"/>
    <col min="12036" max="12036" width="20.5703125" style="23" customWidth="1"/>
    <col min="12037" max="12037" width="31.5703125" style="23" customWidth="1"/>
    <col min="12038" max="12288" width="9.140625" style="23"/>
    <col min="12289" max="12289" width="16.140625" style="23" customWidth="1"/>
    <col min="12290" max="12290" width="13.7109375" style="23" customWidth="1"/>
    <col min="12291" max="12291" width="29.140625" style="23" customWidth="1"/>
    <col min="12292" max="12292" width="20.5703125" style="23" customWidth="1"/>
    <col min="12293" max="12293" width="31.5703125" style="23" customWidth="1"/>
    <col min="12294" max="12544" width="9.140625" style="23"/>
    <col min="12545" max="12545" width="16.140625" style="23" customWidth="1"/>
    <col min="12546" max="12546" width="13.7109375" style="23" customWidth="1"/>
    <col min="12547" max="12547" width="29.140625" style="23" customWidth="1"/>
    <col min="12548" max="12548" width="20.5703125" style="23" customWidth="1"/>
    <col min="12549" max="12549" width="31.5703125" style="23" customWidth="1"/>
    <col min="12550" max="12800" width="9.140625" style="23"/>
    <col min="12801" max="12801" width="16.140625" style="23" customWidth="1"/>
    <col min="12802" max="12802" width="13.7109375" style="23" customWidth="1"/>
    <col min="12803" max="12803" width="29.140625" style="23" customWidth="1"/>
    <col min="12804" max="12804" width="20.5703125" style="23" customWidth="1"/>
    <col min="12805" max="12805" width="31.5703125" style="23" customWidth="1"/>
    <col min="12806" max="13056" width="9.140625" style="23"/>
    <col min="13057" max="13057" width="16.140625" style="23" customWidth="1"/>
    <col min="13058" max="13058" width="13.7109375" style="23" customWidth="1"/>
    <col min="13059" max="13059" width="29.140625" style="23" customWidth="1"/>
    <col min="13060" max="13060" width="20.5703125" style="23" customWidth="1"/>
    <col min="13061" max="13061" width="31.5703125" style="23" customWidth="1"/>
    <col min="13062" max="13312" width="9.140625" style="23"/>
    <col min="13313" max="13313" width="16.140625" style="23" customWidth="1"/>
    <col min="13314" max="13314" width="13.7109375" style="23" customWidth="1"/>
    <col min="13315" max="13315" width="29.140625" style="23" customWidth="1"/>
    <col min="13316" max="13316" width="20.5703125" style="23" customWidth="1"/>
    <col min="13317" max="13317" width="31.5703125" style="23" customWidth="1"/>
    <col min="13318" max="13568" width="9.140625" style="23"/>
    <col min="13569" max="13569" width="16.140625" style="23" customWidth="1"/>
    <col min="13570" max="13570" width="13.7109375" style="23" customWidth="1"/>
    <col min="13571" max="13571" width="29.140625" style="23" customWidth="1"/>
    <col min="13572" max="13572" width="20.5703125" style="23" customWidth="1"/>
    <col min="13573" max="13573" width="31.5703125" style="23" customWidth="1"/>
    <col min="13574" max="13824" width="9.140625" style="23"/>
    <col min="13825" max="13825" width="16.140625" style="23" customWidth="1"/>
    <col min="13826" max="13826" width="13.7109375" style="23" customWidth="1"/>
    <col min="13827" max="13827" width="29.140625" style="23" customWidth="1"/>
    <col min="13828" max="13828" width="20.5703125" style="23" customWidth="1"/>
    <col min="13829" max="13829" width="31.5703125" style="23" customWidth="1"/>
    <col min="13830" max="14080" width="9.140625" style="23"/>
    <col min="14081" max="14081" width="16.140625" style="23" customWidth="1"/>
    <col min="14082" max="14082" width="13.7109375" style="23" customWidth="1"/>
    <col min="14083" max="14083" width="29.140625" style="23" customWidth="1"/>
    <col min="14084" max="14084" width="20.5703125" style="23" customWidth="1"/>
    <col min="14085" max="14085" width="31.5703125" style="23" customWidth="1"/>
    <col min="14086" max="14336" width="9.140625" style="23"/>
    <col min="14337" max="14337" width="16.140625" style="23" customWidth="1"/>
    <col min="14338" max="14338" width="13.7109375" style="23" customWidth="1"/>
    <col min="14339" max="14339" width="29.140625" style="23" customWidth="1"/>
    <col min="14340" max="14340" width="20.5703125" style="23" customWidth="1"/>
    <col min="14341" max="14341" width="31.5703125" style="23" customWidth="1"/>
    <col min="14342" max="14592" width="9.140625" style="23"/>
    <col min="14593" max="14593" width="16.140625" style="23" customWidth="1"/>
    <col min="14594" max="14594" width="13.7109375" style="23" customWidth="1"/>
    <col min="14595" max="14595" width="29.140625" style="23" customWidth="1"/>
    <col min="14596" max="14596" width="20.5703125" style="23" customWidth="1"/>
    <col min="14597" max="14597" width="31.5703125" style="23" customWidth="1"/>
    <col min="14598" max="14848" width="9.140625" style="23"/>
    <col min="14849" max="14849" width="16.140625" style="23" customWidth="1"/>
    <col min="14850" max="14850" width="13.7109375" style="23" customWidth="1"/>
    <col min="14851" max="14851" width="29.140625" style="23" customWidth="1"/>
    <col min="14852" max="14852" width="20.5703125" style="23" customWidth="1"/>
    <col min="14853" max="14853" width="31.5703125" style="23" customWidth="1"/>
    <col min="14854" max="15104" width="9.140625" style="23"/>
    <col min="15105" max="15105" width="16.140625" style="23" customWidth="1"/>
    <col min="15106" max="15106" width="13.7109375" style="23" customWidth="1"/>
    <col min="15107" max="15107" width="29.140625" style="23" customWidth="1"/>
    <col min="15108" max="15108" width="20.5703125" style="23" customWidth="1"/>
    <col min="15109" max="15109" width="31.5703125" style="23" customWidth="1"/>
    <col min="15110" max="15360" width="9.140625" style="23"/>
    <col min="15361" max="15361" width="16.140625" style="23" customWidth="1"/>
    <col min="15362" max="15362" width="13.7109375" style="23" customWidth="1"/>
    <col min="15363" max="15363" width="29.140625" style="23" customWidth="1"/>
    <col min="15364" max="15364" width="20.5703125" style="23" customWidth="1"/>
    <col min="15365" max="15365" width="31.5703125" style="23" customWidth="1"/>
    <col min="15366" max="15616" width="9.140625" style="23"/>
    <col min="15617" max="15617" width="16.140625" style="23" customWidth="1"/>
    <col min="15618" max="15618" width="13.7109375" style="23" customWidth="1"/>
    <col min="15619" max="15619" width="29.140625" style="23" customWidth="1"/>
    <col min="15620" max="15620" width="20.5703125" style="23" customWidth="1"/>
    <col min="15621" max="15621" width="31.5703125" style="23" customWidth="1"/>
    <col min="15622" max="15872" width="9.140625" style="23"/>
    <col min="15873" max="15873" width="16.140625" style="23" customWidth="1"/>
    <col min="15874" max="15874" width="13.7109375" style="23" customWidth="1"/>
    <col min="15875" max="15875" width="29.140625" style="23" customWidth="1"/>
    <col min="15876" max="15876" width="20.5703125" style="23" customWidth="1"/>
    <col min="15877" max="15877" width="31.5703125" style="23" customWidth="1"/>
    <col min="15878" max="16128" width="9.140625" style="23"/>
    <col min="16129" max="16129" width="16.140625" style="23" customWidth="1"/>
    <col min="16130" max="16130" width="13.7109375" style="23" customWidth="1"/>
    <col min="16131" max="16131" width="29.140625" style="23" customWidth="1"/>
    <col min="16132" max="16132" width="20.5703125" style="23" customWidth="1"/>
    <col min="16133" max="16133" width="31.5703125" style="23" customWidth="1"/>
    <col min="16134" max="16384" width="9.140625" style="23"/>
  </cols>
  <sheetData>
    <row r="1" spans="1:9">
      <c r="E1" s="159" t="s">
        <v>744</v>
      </c>
    </row>
    <row r="2" spans="1:9" ht="18" customHeight="1">
      <c r="B2" s="182"/>
      <c r="C2" s="21"/>
      <c r="D2" s="182"/>
      <c r="E2" s="21"/>
      <c r="F2" s="21"/>
      <c r="G2" s="21"/>
      <c r="H2" s="21"/>
      <c r="I2" s="21"/>
    </row>
    <row r="3" spans="1:9" ht="24" customHeight="1">
      <c r="A3" s="254" t="s">
        <v>745</v>
      </c>
      <c r="B3" s="254"/>
      <c r="C3" s="254"/>
      <c r="D3" s="254"/>
      <c r="E3" s="254"/>
      <c r="F3" s="21"/>
      <c r="G3" s="21"/>
      <c r="H3" s="21"/>
      <c r="I3" s="21"/>
    </row>
    <row r="4" spans="1:9" ht="38.25">
      <c r="A4" s="183" t="s">
        <v>752</v>
      </c>
      <c r="B4" s="183" t="s">
        <v>746</v>
      </c>
      <c r="C4" s="183" t="s">
        <v>747</v>
      </c>
      <c r="D4" s="183" t="s">
        <v>748</v>
      </c>
      <c r="E4" s="183" t="s">
        <v>749</v>
      </c>
      <c r="F4" s="21"/>
      <c r="G4" s="21"/>
      <c r="H4" s="21"/>
      <c r="I4" s="21"/>
    </row>
    <row r="5" spans="1:9">
      <c r="A5" s="253" t="s">
        <v>9</v>
      </c>
      <c r="B5" s="253"/>
      <c r="C5" s="253"/>
      <c r="D5" s="253"/>
      <c r="E5" s="253"/>
      <c r="F5" s="21"/>
      <c r="G5" s="21"/>
      <c r="H5" s="21"/>
      <c r="I5" s="21"/>
    </row>
    <row r="6" spans="1:9" ht="25.5">
      <c r="A6" s="184">
        <v>42394</v>
      </c>
      <c r="B6" s="178">
        <v>1</v>
      </c>
      <c r="C6" s="185">
        <v>3724.33</v>
      </c>
      <c r="D6" s="178" t="s">
        <v>755</v>
      </c>
      <c r="E6" s="186" t="s">
        <v>756</v>
      </c>
      <c r="F6" s="21"/>
      <c r="G6" s="21"/>
      <c r="H6" s="21"/>
      <c r="I6" s="21"/>
    </row>
    <row r="7" spans="1:9" ht="48.75" customHeight="1">
      <c r="A7" s="184">
        <v>42396</v>
      </c>
      <c r="B7" s="178">
        <v>1</v>
      </c>
      <c r="C7" s="185">
        <v>3249.71</v>
      </c>
      <c r="D7" s="178" t="s">
        <v>755</v>
      </c>
      <c r="E7" s="186" t="s">
        <v>757</v>
      </c>
      <c r="F7" s="21"/>
      <c r="G7" s="21"/>
      <c r="H7" s="21"/>
      <c r="I7" s="21"/>
    </row>
    <row r="8" spans="1:9" ht="48.75" customHeight="1">
      <c r="A8" s="184">
        <v>42432</v>
      </c>
      <c r="B8" s="203">
        <v>1</v>
      </c>
      <c r="C8" s="185">
        <v>450</v>
      </c>
      <c r="D8" s="203" t="s">
        <v>812</v>
      </c>
      <c r="E8" s="187"/>
      <c r="F8" s="21"/>
      <c r="G8" s="21"/>
      <c r="H8" s="21"/>
      <c r="I8" s="21"/>
    </row>
    <row r="9" spans="1:9">
      <c r="A9" s="253" t="s">
        <v>27</v>
      </c>
      <c r="B9" s="253"/>
      <c r="C9" s="253"/>
      <c r="D9" s="253"/>
      <c r="E9" s="253"/>
      <c r="F9" s="21"/>
      <c r="G9" s="21"/>
      <c r="H9" s="21"/>
      <c r="I9" s="21"/>
    </row>
    <row r="10" spans="1:9" ht="89.25">
      <c r="A10" s="184">
        <v>42562</v>
      </c>
      <c r="B10" s="178">
        <v>1</v>
      </c>
      <c r="C10" s="185">
        <v>17629.64</v>
      </c>
      <c r="D10" s="178" t="s">
        <v>753</v>
      </c>
      <c r="E10" s="187" t="s">
        <v>754</v>
      </c>
      <c r="F10" s="21"/>
      <c r="G10" s="21"/>
      <c r="H10" s="21"/>
      <c r="I10" s="21"/>
    </row>
    <row r="11" spans="1:9">
      <c r="A11" s="253" t="s">
        <v>363</v>
      </c>
      <c r="B11" s="253"/>
      <c r="C11" s="253"/>
      <c r="D11" s="253"/>
      <c r="E11" s="253"/>
      <c r="F11" s="21"/>
      <c r="G11" s="21"/>
      <c r="H11" s="21"/>
      <c r="I11" s="21"/>
    </row>
    <row r="12" spans="1:9" ht="38.25">
      <c r="A12" s="184">
        <v>42115</v>
      </c>
      <c r="B12" s="178">
        <v>1</v>
      </c>
      <c r="C12" s="185">
        <v>9692.86</v>
      </c>
      <c r="D12" s="178" t="s">
        <v>750</v>
      </c>
      <c r="E12" s="187" t="s">
        <v>751</v>
      </c>
      <c r="F12" s="21"/>
      <c r="G12" s="21"/>
      <c r="H12" s="21"/>
      <c r="I12" s="21"/>
    </row>
    <row r="13" spans="1:9">
      <c r="A13" s="253" t="s">
        <v>811</v>
      </c>
      <c r="B13" s="253"/>
      <c r="C13" s="253"/>
      <c r="D13" s="253"/>
      <c r="E13" s="253"/>
      <c r="F13" s="21"/>
      <c r="G13" s="21"/>
      <c r="H13" s="21"/>
      <c r="I13" s="21"/>
    </row>
    <row r="14" spans="1:9">
      <c r="A14" s="184">
        <v>42625</v>
      </c>
      <c r="B14" s="203">
        <v>1</v>
      </c>
      <c r="C14" s="185">
        <v>260</v>
      </c>
      <c r="D14" s="203" t="s">
        <v>812</v>
      </c>
      <c r="E14" s="187"/>
      <c r="F14" s="21"/>
      <c r="G14" s="21"/>
      <c r="H14" s="21"/>
      <c r="I14" s="21"/>
    </row>
    <row r="15" spans="1:9">
      <c r="A15" s="184">
        <v>43160</v>
      </c>
      <c r="B15" s="203">
        <v>1</v>
      </c>
      <c r="C15" s="185">
        <v>615</v>
      </c>
      <c r="D15" s="203" t="s">
        <v>812</v>
      </c>
      <c r="E15" s="187"/>
      <c r="F15" s="21"/>
      <c r="G15" s="21"/>
      <c r="H15" s="21"/>
      <c r="I15" s="21"/>
    </row>
    <row r="16" spans="1:9">
      <c r="A16" s="21"/>
      <c r="B16" s="182"/>
      <c r="C16" s="188"/>
      <c r="D16" s="182"/>
      <c r="E16" s="21"/>
      <c r="F16" s="21"/>
      <c r="G16" s="21"/>
      <c r="H16" s="21"/>
      <c r="I16" s="21"/>
    </row>
    <row r="17" spans="1:9">
      <c r="A17" s="21"/>
      <c r="B17" s="182"/>
      <c r="C17" s="21"/>
      <c r="D17" s="182"/>
      <c r="E17" s="21"/>
      <c r="F17" s="21"/>
      <c r="G17" s="21"/>
      <c r="H17" s="21"/>
      <c r="I17" s="21"/>
    </row>
    <row r="18" spans="1:9">
      <c r="A18" s="21"/>
      <c r="B18" s="182"/>
      <c r="C18" s="21"/>
      <c r="D18" s="182"/>
      <c r="E18" s="21"/>
      <c r="F18" s="21"/>
      <c r="G18" s="21"/>
      <c r="H18" s="21"/>
      <c r="I18" s="21"/>
    </row>
    <row r="19" spans="1:9">
      <c r="A19" s="21"/>
      <c r="B19" s="182"/>
      <c r="C19" s="21"/>
      <c r="D19" s="182"/>
      <c r="E19" s="21"/>
      <c r="F19" s="21"/>
      <c r="G19" s="21"/>
      <c r="H19" s="21"/>
      <c r="I19" s="21"/>
    </row>
    <row r="20" spans="1:9">
      <c r="A20" s="21"/>
      <c r="B20" s="182"/>
      <c r="C20" s="21"/>
      <c r="D20" s="182"/>
      <c r="E20" s="21"/>
      <c r="F20" s="21"/>
      <c r="G20" s="21"/>
      <c r="H20" s="21"/>
      <c r="I20" s="21"/>
    </row>
  </sheetData>
  <mergeCells count="5">
    <mergeCell ref="A13:E13"/>
    <mergeCell ref="A3:E3"/>
    <mergeCell ref="A5:E5"/>
    <mergeCell ref="A9:E9"/>
    <mergeCell ref="A11:E11"/>
  </mergeCells>
  <pageMargins left="0.74803149606299213" right="0.74803149606299213" top="0.98425196850393704" bottom="0.98425196850393704" header="0.51181102362204722" footer="0.51181102362204722"/>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view="pageBreakPreview" zoomScale="60" zoomScaleNormal="70" workbookViewId="0">
      <selection activeCell="B50" sqref="B50"/>
    </sheetView>
  </sheetViews>
  <sheetFormatPr defaultRowHeight="12.75"/>
  <cols>
    <col min="1" max="1" width="3.85546875" style="54" customWidth="1"/>
    <col min="2" max="2" width="62" style="55" customWidth="1"/>
    <col min="3" max="3" width="41.7109375" style="66" customWidth="1"/>
    <col min="4" max="16384" width="9.140625" style="55"/>
  </cols>
  <sheetData>
    <row r="1" spans="1:3">
      <c r="A1" s="81" t="s">
        <v>410</v>
      </c>
    </row>
    <row r="2" spans="1:3" ht="75" customHeight="1">
      <c r="A2" s="256" t="s">
        <v>366</v>
      </c>
      <c r="B2" s="256"/>
      <c r="C2" s="256"/>
    </row>
    <row r="3" spans="1:3" ht="15.75">
      <c r="A3" s="67"/>
      <c r="B3" s="67"/>
      <c r="C3" s="67"/>
    </row>
    <row r="4" spans="1:3" ht="53.25" customHeight="1">
      <c r="A4" s="257" t="s">
        <v>367</v>
      </c>
      <c r="B4" s="257"/>
      <c r="C4" s="257"/>
    </row>
    <row r="6" spans="1:3" ht="25.5">
      <c r="A6" s="58" t="s">
        <v>1</v>
      </c>
      <c r="B6" s="58" t="s">
        <v>368</v>
      </c>
      <c r="C6" s="68" t="s">
        <v>369</v>
      </c>
    </row>
    <row r="7" spans="1:3">
      <c r="A7" s="255" t="s">
        <v>370</v>
      </c>
      <c r="B7" s="255"/>
      <c r="C7" s="255"/>
    </row>
    <row r="8" spans="1:3" s="23" customFormat="1" ht="40.5" customHeight="1">
      <c r="A8" s="27">
        <v>1</v>
      </c>
      <c r="B8" s="33" t="s">
        <v>480</v>
      </c>
      <c r="C8" s="17" t="s">
        <v>479</v>
      </c>
    </row>
    <row r="9" spans="1:3" s="23" customFormat="1">
      <c r="A9" s="27"/>
      <c r="B9" s="78" t="s">
        <v>379</v>
      </c>
      <c r="C9" s="17"/>
    </row>
    <row r="10" spans="1:3">
      <c r="A10" s="255" t="s">
        <v>371</v>
      </c>
      <c r="B10" s="255"/>
      <c r="C10" s="255"/>
    </row>
    <row r="11" spans="1:3" s="8" customFormat="1">
      <c r="A11" s="61"/>
      <c r="B11" s="149" t="s">
        <v>375</v>
      </c>
      <c r="C11" s="78"/>
    </row>
    <row r="12" spans="1:3">
      <c r="A12" s="255" t="s">
        <v>372</v>
      </c>
      <c r="B12" s="255"/>
      <c r="C12" s="255"/>
    </row>
    <row r="13" spans="1:3" s="8" customFormat="1">
      <c r="A13" s="61"/>
      <c r="B13" s="149" t="s">
        <v>375</v>
      </c>
      <c r="C13" s="78"/>
    </row>
    <row r="14" spans="1:3">
      <c r="A14" s="255" t="s">
        <v>433</v>
      </c>
      <c r="B14" s="255"/>
      <c r="C14" s="255"/>
    </row>
    <row r="15" spans="1:3" s="8" customFormat="1">
      <c r="A15" s="61"/>
      <c r="B15" s="149" t="s">
        <v>375</v>
      </c>
      <c r="C15" s="78"/>
    </row>
    <row r="16" spans="1:3">
      <c r="A16" s="255" t="s">
        <v>39</v>
      </c>
      <c r="B16" s="255"/>
      <c r="C16" s="255"/>
    </row>
    <row r="17" spans="1:3" s="8" customFormat="1">
      <c r="A17" s="61"/>
      <c r="B17" s="149" t="s">
        <v>742</v>
      </c>
      <c r="C17" s="78"/>
    </row>
  </sheetData>
  <sheetProtection selectLockedCells="1" selectUnlockedCells="1"/>
  <mergeCells count="7">
    <mergeCell ref="A16:C16"/>
    <mergeCell ref="A2:C2"/>
    <mergeCell ref="A4:C4"/>
    <mergeCell ref="A7:C7"/>
    <mergeCell ref="A10:C10"/>
    <mergeCell ref="A12:C12"/>
    <mergeCell ref="A14:C14"/>
  </mergeCells>
  <pageMargins left="0.75" right="0.75" top="1" bottom="1" header="0.51180555555555551" footer="0.51180555555555551"/>
  <pageSetup paperSize="9" scale="81"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5</vt:i4>
      </vt:variant>
    </vt:vector>
  </HeadingPairs>
  <TitlesOfParts>
    <vt:vector size="12" baseType="lpstr">
      <vt:lpstr>informacje ogólne</vt:lpstr>
      <vt:lpstr>budynki</vt:lpstr>
      <vt:lpstr>elektronika</vt:lpstr>
      <vt:lpstr>Pojazdy</vt:lpstr>
      <vt:lpstr>środki trwałe</vt:lpstr>
      <vt:lpstr>szkody</vt:lpstr>
      <vt:lpstr>lokalizacje</vt:lpstr>
      <vt:lpstr>elektronika!Excel_BuiltIn__FilterDatabase</vt:lpstr>
      <vt:lpstr>budynki!Obszar_wydruku</vt:lpstr>
      <vt:lpstr>elektronika!Obszar_wydruku</vt:lpstr>
      <vt:lpstr>'informacje ogólne'!Obszar_wydruku</vt:lpstr>
      <vt:lpstr>'środki trwałe'!Obszar_wydruku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tomasz.kozlowski</dc:creator>
  <cp:lastModifiedBy>tomasz.kozlowski</cp:lastModifiedBy>
  <cp:lastPrinted>2015-07-06T12:26:09Z</cp:lastPrinted>
  <dcterms:created xsi:type="dcterms:W3CDTF">2015-06-12T07:39:26Z</dcterms:created>
  <dcterms:modified xsi:type="dcterms:W3CDTF">2018-06-26T10:57:12Z</dcterms:modified>
</cp:coreProperties>
</file>